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-15" yWindow="5550" windowWidth="21570" windowHeight="5490" tabRatio="601" firstSheet="24" activeTab="24"/>
  </bookViews>
  <sheets>
    <sheet name="StructMSU" sheetId="1" state="hidden" r:id="rId1"/>
    <sheet name="Managers" sheetId="2" state="hidden" r:id="rId2"/>
    <sheet name="EPlan" sheetId="3" state="hidden" r:id="rId3"/>
    <sheet name="EPlanE" sheetId="27" state="hidden" r:id="rId4"/>
    <sheet name="EPlanC" sheetId="8" state="hidden" r:id="rId5"/>
    <sheet name="EPlanCE" sheetId="28" state="hidden" r:id="rId6"/>
    <sheet name="WPlan_Old" sheetId="4" state="hidden" r:id="rId7"/>
    <sheet name="WPlan" sheetId="24" state="hidden" r:id="rId8"/>
    <sheet name="ETList" sheetId="5" state="hidden" r:id="rId9"/>
    <sheet name="SKF" sheetId="10" state="hidden" r:id="rId10"/>
    <sheet name="SKAF" sheetId="11" state="hidden" r:id="rId11"/>
    <sheet name="SKA" sheetId="9" state="hidden" r:id="rId12"/>
    <sheet name="MFK" sheetId="29" state="hidden" r:id="rId13"/>
    <sheet name="PrSubject" sheetId="12" state="hidden" r:id="rId14"/>
    <sheet name="PRSPECS" sheetId="13" state="hidden" r:id="rId15"/>
    <sheet name="Statent" sheetId="22" state="hidden" r:id="rId16"/>
    <sheet name="PlanStand" sheetId="21" state="hidden" r:id="rId17"/>
    <sheet name="PRSPSUB" sheetId="14" state="hidden" r:id="rId18"/>
    <sheet name="ZAJA" sheetId="15" state="hidden" r:id="rId19"/>
    <sheet name="PrQ" sheetId="16" state="hidden" r:id="rId20"/>
    <sheet name="QARG" sheetId="17" state="hidden" r:id="rId21"/>
    <sheet name="FINPL" sheetId="18" state="hidden" r:id="rId22"/>
    <sheet name="ANPL" sheetId="19" state="hidden" r:id="rId23"/>
    <sheet name="ISPSUB" sheetId="20" state="hidden" r:id="rId24"/>
    <sheet name="OBST" sheetId="23" r:id="rId25"/>
    <sheet name="BSEP" sheetId="7" state="hidden" r:id="rId26"/>
    <sheet name="SpiskiPrint" sheetId="25" state="hidden" r:id="rId27"/>
    <sheet name="PedN" sheetId="31" state="hidden" r:id="rId28"/>
    <sheet name="OBSTE" sheetId="26" state="hidden" r:id="rId29"/>
  </sheets>
  <definedNames>
    <definedName name="EP" localSheetId="4">EPlanC!#REF!</definedName>
    <definedName name="EP" localSheetId="5">EPlanCE!#REF!</definedName>
    <definedName name="EP" localSheetId="3">EPlanE!$C$47</definedName>
    <definedName name="EP">EPlan!$C$47</definedName>
    <definedName name="KCU" localSheetId="5">EPlanCE!$A$1</definedName>
    <definedName name="KCU">EPlanC!$A$1</definedName>
    <definedName name="MPNE" localSheetId="5">EPlanCE!$A$2</definedName>
    <definedName name="MPNE">EPlanC!$A$2</definedName>
    <definedName name="MSTotal" localSheetId="4">EPlanC!$B$40</definedName>
    <definedName name="MSTotal" localSheetId="5">EPlanCE!$B$40</definedName>
    <definedName name="MSTotal" localSheetId="3">EPlanE!$B$40</definedName>
    <definedName name="MSTotal">EPlan!$B$40</definedName>
    <definedName name="TACU" localSheetId="5">EPlanCE!#REF!</definedName>
    <definedName name="TACU">EPlanC!#REF!</definedName>
    <definedName name="TExam" localSheetId="4">EPlanC!$B$44</definedName>
    <definedName name="TExam" localSheetId="5">EPlanCE!$B$44</definedName>
    <definedName name="TExam" localSheetId="3">EPlanE!$B$42</definedName>
    <definedName name="TExam">EPlan!$B$42</definedName>
    <definedName name="_xlnm.Print_Titles" localSheetId="22">ANPL!$6:$8</definedName>
    <definedName name="_xlnm.Print_Titles" localSheetId="25">BSEP!$7:$7</definedName>
    <definedName name="_xlnm.Print_Titles" localSheetId="2">EPlan!$27:$34</definedName>
    <definedName name="_xlnm.Print_Titles" localSheetId="4">EPlanC!$27:$34</definedName>
    <definedName name="_xlnm.Print_Titles" localSheetId="5">EPlanCE!$27:$34</definedName>
    <definedName name="_xlnm.Print_Titles" localSheetId="3">EPlanE!$27:$34</definedName>
    <definedName name="_xlnm.Print_Titles" localSheetId="8">ETList!$13:$13</definedName>
    <definedName name="_xlnm.Print_Titles" localSheetId="21">FINPL!$3:$3</definedName>
    <definedName name="_xlnm.Print_Titles" localSheetId="23">ISPSUB!$1:$1</definedName>
    <definedName name="_xlnm.Print_Titles" localSheetId="1">Managers!$4:$5</definedName>
    <definedName name="_xlnm.Print_Titles" localSheetId="27">PedN!$6:$10</definedName>
    <definedName name="_xlnm.Print_Titles" localSheetId="19">PrQ!$2:$2</definedName>
    <definedName name="_xlnm.Print_Titles" localSheetId="14">PRSPECS!$1:$2</definedName>
    <definedName name="_xlnm.Print_Titles" localSheetId="17">PRSPSUB!$1:$2</definedName>
    <definedName name="_xlnm.Print_Titles" localSheetId="13">PrSubject!$4:$4</definedName>
    <definedName name="_xlnm.Print_Titles" localSheetId="20">QARG!$5:$5</definedName>
    <definedName name="_xlnm.Print_Titles" localSheetId="11">SKA!$5:$6</definedName>
    <definedName name="_xlnm.Print_Titles" localSheetId="9">SKF!$3:$4</definedName>
    <definedName name="_xlnm.Print_Titles" localSheetId="0">StructMSU!$5:$6</definedName>
    <definedName name="_xlnm.Print_Titles" localSheetId="7">WPlan!$8:$11</definedName>
    <definedName name="_xlnm.Print_Titles" localSheetId="6">WPlan_Old!$8:$11</definedName>
    <definedName name="_xlnm.Print_Titles" localSheetId="18">ZAJA!$6:$7</definedName>
    <definedName name="_xlnm.Print_Area" localSheetId="2">EPlan!$B$1:$BY$48</definedName>
    <definedName name="_xlnm.Print_Area" localSheetId="3">EPlanE!$B$1:$BY$48</definedName>
    <definedName name="_xlnm.Print_Area" localSheetId="23">ISPSUB!$A$1:$K$2</definedName>
    <definedName name="_xlnm.Print_Area" localSheetId="14">PRSPECS!$A$1:$I$2</definedName>
    <definedName name="Учебная_программа">#REF!</definedName>
  </definedNames>
  <calcPr calcId="144525" refMode="R1C1" iterate="1"/>
</workbook>
</file>

<file path=xl/calcChain.xml><?xml version="1.0" encoding="utf-8"?>
<calcChain xmlns="http://schemas.openxmlformats.org/spreadsheetml/2006/main">
  <c r="BI17" i="28" l="1"/>
  <c r="BI18" i="28"/>
  <c r="BI19" i="28"/>
  <c r="BI20" i="28"/>
  <c r="BI21" i="28"/>
  <c r="BI22" i="28"/>
  <c r="BC23" i="28"/>
  <c r="BD23" i="28"/>
  <c r="BE23" i="28"/>
  <c r="BF23" i="28"/>
  <c r="BG23" i="28"/>
  <c r="BH23" i="28"/>
  <c r="BI23" i="28"/>
  <c r="AM36" i="28"/>
  <c r="AK36" i="28"/>
  <c r="AM37" i="28"/>
  <c r="AK37" i="28"/>
  <c r="AM38" i="28"/>
  <c r="AK38" i="28"/>
  <c r="AM40" i="28"/>
  <c r="AK40" i="28"/>
  <c r="AW45" i="28" s="1"/>
  <c r="A45" i="28" s="1"/>
  <c r="AY40" i="28"/>
  <c r="AZ40" i="28"/>
  <c r="AZ41" i="28" s="1"/>
  <c r="BA40" i="28"/>
  <c r="BB40" i="28"/>
  <c r="BB41" i="28" s="1"/>
  <c r="BC40" i="28"/>
  <c r="BD40" i="28"/>
  <c r="BD41" i="28" s="1"/>
  <c r="BE40" i="28"/>
  <c r="BF40" i="28"/>
  <c r="BF41" i="28" s="1"/>
  <c r="BG40" i="28"/>
  <c r="BH40" i="28"/>
  <c r="BH41" i="28" s="1"/>
  <c r="BI40" i="28"/>
  <c r="BJ40" i="28"/>
  <c r="BJ41" i="28" s="1"/>
  <c r="AM41" i="28"/>
  <c r="AK41" i="28" s="1"/>
  <c r="AY41" i="28"/>
  <c r="BA41" i="28"/>
  <c r="BC41" i="28"/>
  <c r="BE41" i="28"/>
  <c r="BG41" i="28"/>
  <c r="BI41" i="28"/>
  <c r="AK44" i="28"/>
  <c r="AK45" i="28"/>
  <c r="AK46" i="28"/>
  <c r="BI17" i="27"/>
  <c r="BI18" i="27"/>
  <c r="BI19" i="27"/>
  <c r="BN19" i="27"/>
  <c r="BI20" i="27"/>
  <c r="BI21" i="27"/>
  <c r="BI22" i="27"/>
  <c r="BC23" i="27"/>
  <c r="BD23" i="27"/>
  <c r="BE23" i="27"/>
  <c r="BF23" i="27"/>
  <c r="BG23" i="27"/>
  <c r="BH23" i="27"/>
  <c r="BN23" i="27"/>
  <c r="BP23" i="27"/>
  <c r="AM36" i="27"/>
  <c r="AK36" i="27" s="1"/>
  <c r="AM37" i="27"/>
  <c r="AK37" i="27" s="1"/>
  <c r="BL37" i="27"/>
  <c r="BN37" i="27"/>
  <c r="CB37" i="27"/>
  <c r="AM38" i="27"/>
  <c r="AK38" i="27"/>
  <c r="BL38" i="27"/>
  <c r="BN38" i="27"/>
  <c r="CB38" i="27"/>
  <c r="AK40" i="27"/>
  <c r="AM40" i="27"/>
  <c r="AY40" i="27"/>
  <c r="AY41" i="27" s="1"/>
  <c r="AZ40" i="27"/>
  <c r="BA40" i="27"/>
  <c r="BA41" i="27" s="1"/>
  <c r="BB40" i="27"/>
  <c r="BC40" i="27"/>
  <c r="BC41" i="27" s="1"/>
  <c r="BD40" i="27"/>
  <c r="BE40" i="27"/>
  <c r="BE41" i="27"/>
  <c r="BF40" i="27"/>
  <c r="BG40" i="27"/>
  <c r="BG41" i="27" s="1"/>
  <c r="BH40" i="27"/>
  <c r="BI40" i="27"/>
  <c r="BI41" i="27" s="1"/>
  <c r="BJ40" i="27"/>
  <c r="BJ41" i="27" s="1"/>
  <c r="AM41" i="27"/>
  <c r="AK41" i="27" s="1"/>
  <c r="AZ41" i="27"/>
  <c r="BB41" i="27"/>
  <c r="BD41" i="27"/>
  <c r="BF41" i="27"/>
  <c r="BH41" i="27"/>
  <c r="AK42" i="27"/>
  <c r="BO42" i="27"/>
  <c r="BP42" i="27"/>
  <c r="BQ42" i="27"/>
  <c r="BR42" i="27"/>
  <c r="BS42" i="27"/>
  <c r="BT42" i="27"/>
  <c r="BU42" i="27"/>
  <c r="BV42" i="27"/>
  <c r="BW42" i="27"/>
  <c r="BX42" i="27"/>
  <c r="BY42" i="27"/>
  <c r="BZ42" i="27"/>
  <c r="AK43" i="27"/>
  <c r="AK44" i="27"/>
  <c r="BP44" i="27"/>
  <c r="BR44" i="27"/>
  <c r="BT44" i="27"/>
  <c r="BV44" i="27"/>
  <c r="BX44" i="27"/>
  <c r="BO47" i="27"/>
  <c r="BP47" i="27"/>
  <c r="BQ47" i="27"/>
  <c r="BR47" i="27"/>
  <c r="BS47" i="27"/>
  <c r="BT47" i="27"/>
  <c r="BU47" i="27"/>
  <c r="BV47" i="27"/>
  <c r="BW47" i="27"/>
  <c r="AM41" i="3"/>
  <c r="AK41" i="3" s="1"/>
  <c r="AM38" i="3"/>
  <c r="AK38" i="3"/>
  <c r="BJ40" i="3"/>
  <c r="BJ41" i="3"/>
  <c r="BI40" i="3"/>
  <c r="BI41" i="3"/>
  <c r="BH40" i="3"/>
  <c r="BH41" i="3"/>
  <c r="BG40" i="3"/>
  <c r="BG41" i="3"/>
  <c r="BF40" i="3"/>
  <c r="BF41" i="3"/>
  <c r="BE40" i="3"/>
  <c r="BE41" i="3"/>
  <c r="BD40" i="3"/>
  <c r="BD41" i="3"/>
  <c r="BC40" i="3"/>
  <c r="BC41" i="3"/>
  <c r="BB40" i="3"/>
  <c r="BB41" i="3" s="1"/>
  <c r="BA40" i="3"/>
  <c r="BA41" i="3" s="1"/>
  <c r="AZ40" i="3"/>
  <c r="AZ41" i="3" s="1"/>
  <c r="AY40" i="3"/>
  <c r="AY41" i="3" s="1"/>
  <c r="AM40" i="3"/>
  <c r="AK40" i="3" s="1"/>
  <c r="BI17" i="3"/>
  <c r="BI18" i="3"/>
  <c r="BI19" i="3"/>
  <c r="BI20" i="3"/>
  <c r="BI21" i="3"/>
  <c r="BI22" i="3"/>
  <c r="AM36" i="3"/>
  <c r="AK36" i="3" s="1"/>
  <c r="AM37" i="3"/>
  <c r="AK37" i="3"/>
  <c r="CB37" i="3"/>
  <c r="BN37" i="3"/>
  <c r="BL37" i="3"/>
  <c r="CB38" i="3"/>
  <c r="BZ42" i="3"/>
  <c r="BY42" i="3"/>
  <c r="BX42" i="3"/>
  <c r="BW42" i="3"/>
  <c r="BV42" i="3"/>
  <c r="BN19" i="3"/>
  <c r="BP23" i="3"/>
  <c r="BN23" i="3"/>
  <c r="AK42" i="3"/>
  <c r="BL40" i="3"/>
  <c r="BL38" i="3"/>
  <c r="AK44" i="3"/>
  <c r="AK43" i="3"/>
  <c r="BH23" i="3"/>
  <c r="BG23" i="3"/>
  <c r="BF23" i="3"/>
  <c r="BE23" i="3"/>
  <c r="BD23" i="3"/>
  <c r="BC23" i="3"/>
  <c r="BN38" i="3"/>
  <c r="BU42" i="3"/>
  <c r="BT42" i="3"/>
  <c r="BS42" i="3"/>
  <c r="BR42" i="3"/>
  <c r="BQ42" i="3"/>
  <c r="BP42" i="3"/>
  <c r="BO42" i="3"/>
  <c r="BU44" i="3"/>
  <c r="BS44" i="3"/>
  <c r="BQ44" i="3"/>
  <c r="BO44" i="3"/>
  <c r="BO47" i="3"/>
  <c r="BP47" i="3"/>
  <c r="BQ47" i="3"/>
  <c r="BR47" i="3"/>
  <c r="BS47" i="3"/>
  <c r="BT47" i="3"/>
  <c r="BU47" i="3"/>
  <c r="BV47" i="3"/>
  <c r="BW47" i="3"/>
  <c r="AM40" i="8"/>
  <c r="AK40" i="8" s="1"/>
  <c r="AW45" i="8" s="1"/>
  <c r="A45" i="8" s="1"/>
  <c r="AK45" i="8"/>
  <c r="AM36" i="8"/>
  <c r="AK36" i="8" s="1"/>
  <c r="AM37" i="8"/>
  <c r="AK37" i="8" s="1"/>
  <c r="AM41" i="8"/>
  <c r="AK41" i="8" s="1"/>
  <c r="AM38" i="8"/>
  <c r="AK38" i="8" s="1"/>
  <c r="BJ40" i="8"/>
  <c r="BJ41" i="8" s="1"/>
  <c r="BI40" i="8"/>
  <c r="BI41" i="8" s="1"/>
  <c r="BH40" i="8"/>
  <c r="BH41" i="8" s="1"/>
  <c r="BG40" i="8"/>
  <c r="BG41" i="8" s="1"/>
  <c r="BF40" i="8"/>
  <c r="BF41" i="8" s="1"/>
  <c r="BE40" i="8"/>
  <c r="BE41" i="8" s="1"/>
  <c r="BD40" i="8"/>
  <c r="BD41" i="8" s="1"/>
  <c r="BC40" i="8"/>
  <c r="BC41" i="8" s="1"/>
  <c r="BB40" i="8"/>
  <c r="BB41" i="8" s="1"/>
  <c r="BA40" i="8"/>
  <c r="BA41" i="8" s="1"/>
  <c r="AZ40" i="8"/>
  <c r="AZ41" i="8" s="1"/>
  <c r="AY40" i="8"/>
  <c r="AY41" i="8" s="1"/>
  <c r="BI17" i="8"/>
  <c r="BI18" i="8"/>
  <c r="BI19" i="8"/>
  <c r="BI20" i="8"/>
  <c r="BI21" i="8"/>
  <c r="BI22" i="8"/>
  <c r="AK44" i="8"/>
  <c r="AK46" i="8"/>
  <c r="BH23" i="8"/>
  <c r="BG23" i="8"/>
  <c r="BF23" i="8"/>
  <c r="BE23" i="8"/>
  <c r="BD23" i="8"/>
  <c r="BC23" i="8"/>
  <c r="BP44" i="3"/>
  <c r="BR44" i="3"/>
  <c r="BT44" i="3"/>
  <c r="BV44" i="3"/>
  <c r="BW44" i="3"/>
  <c r="BX44" i="3"/>
  <c r="BW44" i="27"/>
  <c r="BU44" i="27"/>
  <c r="BS44" i="27"/>
  <c r="BQ44" i="27"/>
  <c r="BO44" i="27"/>
  <c r="BI23" i="8" l="1"/>
  <c r="BI23" i="3"/>
  <c r="BL40" i="27"/>
  <c r="BI23" i="27"/>
  <c r="BL41" i="27"/>
  <c r="BL41" i="3"/>
</calcChain>
</file>

<file path=xl/sharedStrings.xml><?xml version="1.0" encoding="utf-8"?>
<sst xmlns="http://schemas.openxmlformats.org/spreadsheetml/2006/main" count="1036" uniqueCount="527">
  <si>
    <t>СТРУКТУРА</t>
  </si>
  <si>
    <t>МОСКОВСКОГО УНИВЕРСИТЕТА</t>
  </si>
  <si>
    <t>Название подразделений</t>
  </si>
  <si>
    <t>Типы  обучения</t>
  </si>
  <si>
    <t>осн</t>
  </si>
  <si>
    <t>маг</t>
  </si>
  <si>
    <t>спец</t>
  </si>
  <si>
    <t>Полное</t>
  </si>
  <si>
    <t>Краткое</t>
  </si>
  <si>
    <t>Коды подразделе-ний</t>
  </si>
  <si>
    <t>Вид под- разд.</t>
  </si>
  <si>
    <t>(список подразделений АИС "Учебного комплекса")</t>
  </si>
  <si>
    <t>Должность</t>
  </si>
  <si>
    <t>Тип обучения</t>
  </si>
  <si>
    <t>Фамилия, имя, отчество руководителя</t>
  </si>
  <si>
    <t>Подразде-ление</t>
  </si>
  <si>
    <t>РУКОВОДСТВО</t>
  </si>
  <si>
    <t>УТВЕРЖДЕНО</t>
  </si>
  <si>
    <t xml:space="preserve">Ректор </t>
  </si>
  <si>
    <t xml:space="preserve"> ФАКУЛЬТЕТ ПОЧВОВЕДЕНИЯ</t>
  </si>
  <si>
    <t>УЧЕБНЫЙ ПЛАН</t>
  </si>
  <si>
    <t>академик</t>
  </si>
  <si>
    <t xml:space="preserve"> </t>
  </si>
  <si>
    <t xml:space="preserve">  В.А. Садовничий</t>
  </si>
  <si>
    <t xml:space="preserve">№ </t>
  </si>
  <si>
    <t xml:space="preserve"> I. График учебного процесса</t>
  </si>
  <si>
    <t>II. Сводные данные по бюджету времени (в неделях)</t>
  </si>
  <si>
    <t>КУРСЫ</t>
  </si>
  <si>
    <t>Сентябрь</t>
  </si>
  <si>
    <t>Октябрь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</si>
  <si>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</si>
  <si>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</si>
  <si>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</si>
  <si>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</si>
  <si>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</si>
  <si>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</si>
  <si>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</si>
  <si>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</si>
  <si>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</si>
  <si>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</si>
  <si>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Теор.обуч.</t>
  </si>
  <si>
    <t>Экзам.сессия</t>
  </si>
  <si>
    <t>Учеб.прак.</t>
  </si>
  <si>
    <t>Произв.прак.</t>
  </si>
  <si>
    <t>ГЭК и ДР</t>
  </si>
  <si>
    <t>Каникулы</t>
  </si>
  <si>
    <t>ВСЕГО</t>
  </si>
  <si>
    <t>Курсы</t>
  </si>
  <si>
    <t>IX</t>
  </si>
  <si>
    <t>X</t>
  </si>
  <si>
    <t>XII</t>
  </si>
  <si>
    <t>I</t>
  </si>
  <si>
    <t>II</t>
  </si>
  <si>
    <t>III</t>
  </si>
  <si>
    <t>IV</t>
  </si>
  <si>
    <t>VI</t>
  </si>
  <si>
    <t>VII</t>
  </si>
  <si>
    <t>XI</t>
  </si>
  <si>
    <t>V</t>
  </si>
  <si>
    <t>VIII</t>
  </si>
  <si>
    <t>::</t>
  </si>
  <si>
    <t>O</t>
  </si>
  <si>
    <t>//</t>
  </si>
  <si>
    <t>Итого</t>
  </si>
  <si>
    <t>Обозначения:</t>
  </si>
  <si>
    <t>Теор. обучение</t>
  </si>
  <si>
    <t>Экзамен. сессия</t>
  </si>
  <si>
    <t>Учебн. практика</t>
  </si>
  <si>
    <t>Произв. практика</t>
  </si>
  <si>
    <t>Дипломные проекты или работы</t>
  </si>
  <si>
    <t>Государств. экзамены</t>
  </si>
  <si>
    <t xml:space="preserve"> = </t>
  </si>
  <si>
    <t>РАСПРЕДЕЛЕНИЕ САМОСТОЯТЕЛЬНОЙ РАБОТЫ ПО СЕМЕСТРАМ</t>
  </si>
  <si>
    <t>№ по порядку</t>
  </si>
  <si>
    <t>Распределение по семестрам</t>
  </si>
  <si>
    <t xml:space="preserve">объем учебной </t>
  </si>
  <si>
    <t>нагрузки в часах</t>
  </si>
  <si>
    <t>РАСПРЕДЕЛЕНИЕ ПО КУРСАМ И СЕМЕСТРАМ</t>
  </si>
  <si>
    <t>Общая трудоемкость</t>
  </si>
  <si>
    <t>в том числе ауд.</t>
  </si>
  <si>
    <t>занятий</t>
  </si>
  <si>
    <t>Самостоятельная работа студентов</t>
  </si>
  <si>
    <t>I курс</t>
  </si>
  <si>
    <t>II курс</t>
  </si>
  <si>
    <t>III курс</t>
  </si>
  <si>
    <t>IV курс</t>
  </si>
  <si>
    <t>V курс</t>
  </si>
  <si>
    <t>VI курс</t>
  </si>
  <si>
    <t>Экзаменов</t>
  </si>
  <si>
    <t>Зачетов</t>
  </si>
  <si>
    <t>Курсовых работ и проектов</t>
  </si>
  <si>
    <t>Общая аудиторная нагрузка</t>
  </si>
  <si>
    <t>Лекций</t>
  </si>
  <si>
    <t>Лабораторных занятий</t>
  </si>
  <si>
    <t>Практических занятий</t>
  </si>
  <si>
    <t>Семинаров</t>
  </si>
  <si>
    <t>НАЗВАНИЕ ДИСЦИПЛИНЫ</t>
  </si>
  <si>
    <t>недель- теор.обуч./ всего</t>
  </si>
  <si>
    <t>сем.</t>
  </si>
  <si>
    <t>нед.</t>
  </si>
  <si>
    <t>по основному подплану</t>
  </si>
  <si>
    <t>Всего часов теоретического обучения</t>
  </si>
  <si>
    <t>Число курсовых работ</t>
  </si>
  <si>
    <t>сам.ч.</t>
  </si>
  <si>
    <t>Число экзаменов</t>
  </si>
  <si>
    <t>Число зачетов</t>
  </si>
  <si>
    <t>ауд.ч.</t>
  </si>
  <si>
    <t>V. Учебная практика</t>
  </si>
  <si>
    <t>VI. Производственная практика</t>
  </si>
  <si>
    <t>макс,</t>
  </si>
  <si>
    <t>Дата (протокола)</t>
  </si>
  <si>
    <t>T</t>
  </si>
  <si>
    <t>VII. Выпускные работы</t>
  </si>
  <si>
    <t>VIII. Государственные экзамены</t>
  </si>
  <si>
    <t xml:space="preserve">    в том числе без физкультуры, факультативов </t>
  </si>
  <si>
    <t>МОСКОВСКИЙ ГОСУДАРСТВЕННЫЙ УНИВЕРСИТЕТ ИМЕНИ М.В. ЛОМОНОСОВА</t>
  </si>
  <si>
    <t>ДИСЦИПЛИНЫ</t>
  </si>
  <si>
    <t xml:space="preserve">Объем за год </t>
  </si>
  <si>
    <t>Нагруз. за сем.</t>
  </si>
  <si>
    <t>Сам.раб.</t>
  </si>
  <si>
    <t>Аудиторных</t>
  </si>
  <si>
    <t>Отчет- ность</t>
  </si>
  <si>
    <t>всего</t>
  </si>
  <si>
    <t>в неделю</t>
  </si>
  <si>
    <t>Всего</t>
  </si>
  <si>
    <t>Лек</t>
  </si>
  <si>
    <t>Сем</t>
  </si>
  <si>
    <t>Лаб</t>
  </si>
  <si>
    <t>Зач.</t>
  </si>
  <si>
    <t>Экз.</t>
  </si>
  <si>
    <t xml:space="preserve">      </t>
  </si>
  <si>
    <t>Р А Б О Ч И Й    П Л А Н</t>
  </si>
  <si>
    <t>Семестр № 1 ( теор.об.- 18 нед.)</t>
  </si>
  <si>
    <t>Семестр № 2 ( теор.об.- 16 нед.)</t>
  </si>
  <si>
    <t>Сам. раб.</t>
  </si>
  <si>
    <t xml:space="preserve">  Квалификация,</t>
  </si>
  <si>
    <t xml:space="preserve">  срок обучения</t>
  </si>
  <si>
    <t>№ п/п</t>
  </si>
  <si>
    <t>Название предмета</t>
  </si>
  <si>
    <t>Отчетность</t>
  </si>
  <si>
    <t>Примечание</t>
  </si>
  <si>
    <t>Нагрузка
общ./ауд.</t>
  </si>
  <si>
    <t>ПЕРЕЧЕНЬ ЭКЗАМЕНОВ И ЗАЧЕТОВ</t>
  </si>
  <si>
    <t>Утверждаю:</t>
  </si>
  <si>
    <t>Заменяющие предметы</t>
  </si>
  <si>
    <t>Название заменяющего предмета</t>
  </si>
  <si>
    <t>Семестр</t>
  </si>
  <si>
    <t>Аудит. нагрузка</t>
  </si>
  <si>
    <t>Подплан</t>
  </si>
  <si>
    <t>Ученые звания, ученые степени</t>
  </si>
  <si>
    <t>Аргумент</t>
  </si>
  <si>
    <t xml:space="preserve"> НАЗВАНИЕ ДИСЦИПЛИНЫ</t>
  </si>
  <si>
    <t>Трудоемкость</t>
  </si>
  <si>
    <t>в зачетных единицах</t>
  </si>
  <si>
    <t>Количество</t>
  </si>
  <si>
    <t>объем учебной нагрузки в ак. часах,  1 а.ч.=45 мин</t>
  </si>
  <si>
    <t>Трудоемкость в зачетных единицах</t>
  </si>
  <si>
    <t>Распределение по</t>
  </si>
  <si>
    <t>семестрам</t>
  </si>
  <si>
    <t>Название дисциплины</t>
  </si>
  <si>
    <t>КАФЕДРЫ</t>
  </si>
  <si>
    <t>Наименование дисциплин</t>
  </si>
  <si>
    <t>Название плана</t>
  </si>
  <si>
    <t>Кафедры</t>
  </si>
  <si>
    <t>Ф-т</t>
  </si>
  <si>
    <t>OKSO</t>
  </si>
  <si>
    <t xml:space="preserve">Название </t>
  </si>
  <si>
    <t>факультета</t>
  </si>
  <si>
    <t xml:space="preserve"> плана</t>
  </si>
  <si>
    <t xml:space="preserve"> подплана</t>
  </si>
  <si>
    <t xml:space="preserve"> специальности</t>
  </si>
  <si>
    <t xml:space="preserve"> специализации</t>
  </si>
  <si>
    <t>Тип обуч.</t>
  </si>
  <si>
    <t>Форма обуч.</t>
  </si>
  <si>
    <t>специальности</t>
  </si>
  <si>
    <t>Курс</t>
  </si>
  <si>
    <t>студентов</t>
  </si>
  <si>
    <t>групп</t>
  </si>
  <si>
    <t>Кол-во недель в сем.</t>
  </si>
  <si>
    <t>Всего часов в неделю</t>
  </si>
  <si>
    <t>Лек.</t>
  </si>
  <si>
    <t>Сем.</t>
  </si>
  <si>
    <t>Лаб.</t>
  </si>
  <si>
    <t>Всего часов</t>
  </si>
  <si>
    <t>план</t>
  </si>
  <si>
    <t>подплан спец.</t>
  </si>
  <si>
    <t>подплан кв.</t>
  </si>
  <si>
    <t>зн-е арг.1</t>
  </si>
  <si>
    <t>зн-е арг.2</t>
  </si>
  <si>
    <t>квалификация</t>
  </si>
  <si>
    <t>подплан осн.</t>
  </si>
  <si>
    <t>Название предмета на русском языке</t>
  </si>
  <si>
    <t>Название предмета на английском языке</t>
  </si>
  <si>
    <t>Основной п/план</t>
  </si>
  <si>
    <t>П/план спе-ции</t>
  </si>
  <si>
    <t>1-й язык</t>
  </si>
  <si>
    <t>2-й язык</t>
  </si>
  <si>
    <t>П/план кв-ции</t>
  </si>
  <si>
    <t>Квалификация</t>
  </si>
  <si>
    <t>План</t>
  </si>
  <si>
    <t>Год создания</t>
  </si>
  <si>
    <t>Закрытый семестр</t>
  </si>
  <si>
    <t>Инспектор</t>
  </si>
  <si>
    <t>User_Login</t>
  </si>
  <si>
    <t>Status_Code</t>
  </si>
  <si>
    <t>Num_Term</t>
  </si>
  <si>
    <t>Kurs</t>
  </si>
  <si>
    <t>Prk_Plan_Year</t>
  </si>
  <si>
    <t>Подпланы</t>
  </si>
  <si>
    <t>Тип/форма обучения</t>
  </si>
  <si>
    <t>Блок дисциплин</t>
  </si>
  <si>
    <t>Наименование блока или дисциплины</t>
  </si>
  <si>
    <t>Количество часов</t>
  </si>
  <si>
    <t>общих</t>
  </si>
  <si>
    <t>аудиторных</t>
  </si>
  <si>
    <t>семестровых</t>
  </si>
  <si>
    <t>АНАЛИЗ ВЫПОЛНЕНИЯ УЧЕБНОГО ПЛАНА</t>
  </si>
  <si>
    <t>Разница</t>
  </si>
  <si>
    <t>в количесте часов</t>
  </si>
  <si>
    <t>Разница между стандартом и 1-м г.</t>
  </si>
  <si>
    <t>отчетности</t>
  </si>
  <si>
    <t>Prk_Comp_Term</t>
  </si>
  <si>
    <t>Fk_Substitute_Subject</t>
  </si>
  <si>
    <t>Fk_Subject_Name</t>
  </si>
  <si>
    <t>Nfirm</t>
  </si>
  <si>
    <t>Fk_Argum из Substitute_Subject</t>
  </si>
  <si>
    <t>Fk_Meaning из Substitute_Subject</t>
  </si>
  <si>
    <t>Fk_Argum из Subst_Argum</t>
  </si>
  <si>
    <t>Код</t>
  </si>
  <si>
    <t>Наименование предмета</t>
  </si>
  <si>
    <t>Спецкурс</t>
  </si>
  <si>
    <t>Заг.</t>
  </si>
  <si>
    <t>Кафедра</t>
  </si>
  <si>
    <t>Стандарт</t>
  </si>
  <si>
    <t>Прим.</t>
  </si>
  <si>
    <t>Общая нагрузка в стандарте</t>
  </si>
  <si>
    <t>Plan_Admit_Num</t>
  </si>
  <si>
    <t xml:space="preserve">Мин. код </t>
  </si>
  <si>
    <t>Название стандарта</t>
  </si>
  <si>
    <t>ОКСО</t>
  </si>
  <si>
    <t>Специальность</t>
  </si>
  <si>
    <t>Учебная программа</t>
  </si>
  <si>
    <t>факультет</t>
  </si>
  <si>
    <t>СВЕДЕНИЯ О ЗАНЕСЕНИИ ФАКУЛЬТЕТАМИ ИНФОРМАЦИИ В НОВЫЕ УЧЕБНЫЕ ПЛАНЫ</t>
  </si>
  <si>
    <t>код плана</t>
  </si>
  <si>
    <t>кол-во названий предметов</t>
  </si>
  <si>
    <t>Поколение стандарта</t>
  </si>
  <si>
    <t xml:space="preserve">   Тип стандарта</t>
  </si>
  <si>
    <t xml:space="preserve"> Тип подготовки</t>
  </si>
  <si>
    <t>Форма  обучения</t>
  </si>
  <si>
    <t>одобрено</t>
  </si>
  <si>
    <t>кол-во учебных программ</t>
  </si>
  <si>
    <t>кол-во предметов (в семестрах)</t>
  </si>
  <si>
    <t>кол-во лит-ры</t>
  </si>
  <si>
    <t>кол-во комп-ций</t>
  </si>
  <si>
    <t>кол-во разделов дисц-н</t>
  </si>
  <si>
    <t>кол-во описаний дисц-н</t>
  </si>
  <si>
    <t>кол-во форм тек. контроля</t>
  </si>
  <si>
    <t>Недельная нагрузка в семестре</t>
  </si>
  <si>
    <t>Всего кредитов по семестрам</t>
  </si>
  <si>
    <t>В соответствии с приказом №4 от 11.01.2012 МГУ "Об утверждении порядка разработки, утверждения и внесения</t>
  </si>
  <si>
    <t>изменений в учебные планы МГУ имени М.В.Ломоносова", структурные подразделения, осуществляющие образовательный процесс,</t>
  </si>
  <si>
    <t>могут вносить предложения по внесению изменений в утвержденные учебные планы в рамках соответствующих</t>
  </si>
  <si>
    <t>образовательных стандартов в следующих случаях:</t>
  </si>
  <si>
    <t xml:space="preserve">     для изменения последовательности изучения дисциплин учебного плана;</t>
  </si>
  <si>
    <t xml:space="preserve">     для изменени формы отчетности дисциплин, на изучение которых отводится менее 3 зачетных единиц;</t>
  </si>
  <si>
    <t xml:space="preserve">     для изменения,обновления и введения новых курсов учебных дисциплин, составляющих вариативную</t>
  </si>
  <si>
    <t xml:space="preserve">     часть в пределах суммарной трудоемкости вариативной части, определенной соответствующим стандартом</t>
  </si>
  <si>
    <t xml:space="preserve">     и учебным планом;</t>
  </si>
  <si>
    <t xml:space="preserve">     для изменения перечня факультативных дисциплин;</t>
  </si>
  <si>
    <t xml:space="preserve">     для изменения сроков проведения практик с учетом местных условий;</t>
  </si>
  <si>
    <t xml:space="preserve">     для изменения графика учебного процесса.</t>
  </si>
  <si>
    <t>Предложения по внесению изменений в утвержденные учебные планы оформляются решением Ученого совета</t>
  </si>
  <si>
    <t>соответствующего структурного подразделения в виде приложения к учебному плану. Форма приложения полностью</t>
  </si>
  <si>
    <t>соответствует форме исходного учебного плана. Указанные изменения вступают в силу после утверждения приложения</t>
  </si>
  <si>
    <t>Управлением академической политики и организации учебного процесса МГУ. Утвержденное приложение является</t>
  </si>
  <si>
    <t>неотъемлемой частью соответствующего учебного плана.</t>
  </si>
  <si>
    <t>Внесение иных изменений в учебные планы осуществляется на основании решения Ученого совета МГУ.</t>
  </si>
  <si>
    <t>Уточняемый предмет</t>
  </si>
  <si>
    <t>Кредит</t>
  </si>
  <si>
    <t>Уточняющий предмет</t>
  </si>
  <si>
    <t>ПЗ</t>
  </si>
  <si>
    <t>Анклийское наименование</t>
  </si>
  <si>
    <t xml:space="preserve">Признак </t>
  </si>
  <si>
    <t>Признак утверждения экспертами</t>
  </si>
  <si>
    <t>сп-сть</t>
  </si>
  <si>
    <t>Subcurriculum</t>
  </si>
  <si>
    <t>Semester</t>
  </si>
  <si>
    <t>The subject specified</t>
  </si>
  <si>
    <t>Credit</t>
  </si>
  <si>
    <t>Specifying subject</t>
  </si>
  <si>
    <t xml:space="preserve">In accordance with Moscow State University Order №4 of 01.11.2012 "On approving of the procedure of development, approval and introduction of </t>
  </si>
  <si>
    <t>changes into curricula and syllabi of Lomonosov Moscow State University", structural units carrying out the process of education</t>
  </si>
  <si>
    <t>can put forward suggestions on introducing changes into the approved curricula and syllabi within the framework of corresponding</t>
  </si>
  <si>
    <t>educational standards in the following cases:</t>
  </si>
  <si>
    <t xml:space="preserve">    to change the sequence in which disciplines of the curriculum are studied;</t>
  </si>
  <si>
    <t xml:space="preserve">    to change the form of accountability (assessment) in disciplines, for the study of which less than 3 credit units are allotted;</t>
  </si>
  <si>
    <t xml:space="preserve">    to change, renew and introduce new courses of study disciplines, constituting the variational </t>
  </si>
  <si>
    <t xml:space="preserve">    part within the framework of summary working hours in the variational part determined by the corresponding standard</t>
  </si>
  <si>
    <t xml:space="preserve">    and the curriculum;</t>
  </si>
  <si>
    <t xml:space="preserve">     to change the list of optional disciplines;</t>
  </si>
  <si>
    <t xml:space="preserve">     to change the time frame within which practical training is conducted to take into account local conditions;</t>
  </si>
  <si>
    <t xml:space="preserve">     to change the time schedule of academic activity.</t>
  </si>
  <si>
    <t>Suggestions on introducing changes into the approved curricula and syllabi are finalized by a decision of the Scientific Council</t>
  </si>
  <si>
    <t xml:space="preserve">of the corresponding structural unit in the form of a supplement to the curriculum. The form of the supplement fully  </t>
  </si>
  <si>
    <t xml:space="preserve">corresponds to the form of the initial curriculum. The above-mentioned changes become effective after the supplement has been approved </t>
  </si>
  <si>
    <t>by the Moscow State University's Department of Academic Policies and Academic Activity Management. The approved supplement becomes</t>
  </si>
  <si>
    <t>an integral part of the corresponding curriculum.</t>
  </si>
  <si>
    <t>Introduction of other changes into the curricula is carried out on the basis of a decision of the Moscow State University Scientific Council.</t>
  </si>
  <si>
    <t xml:space="preserve">Approved by the decision of the Scientific Council </t>
  </si>
  <si>
    <t>CURRICULUM</t>
  </si>
  <si>
    <t xml:space="preserve"> I. Schedule of academic activities</t>
  </si>
  <si>
    <t>APPROVED</t>
  </si>
  <si>
    <t xml:space="preserve">Rector </t>
  </si>
  <si>
    <t>Academician</t>
  </si>
  <si>
    <t xml:space="preserve"> V. Sadovnichy</t>
  </si>
  <si>
    <t>Date  (protocol)</t>
  </si>
  <si>
    <t xml:space="preserve"> Lomonosov Moscow State University </t>
  </si>
  <si>
    <t xml:space="preserve">  Qualification,</t>
  </si>
  <si>
    <t xml:space="preserve">  Course Duration </t>
  </si>
  <si>
    <t>Faculty of Soil Sciences</t>
  </si>
  <si>
    <t>II. Summary data (in weeks)</t>
  </si>
  <si>
    <t>September</t>
  </si>
  <si>
    <t>October</t>
  </si>
  <si>
    <t>November</t>
  </si>
  <si>
    <t>December</t>
  </si>
  <si>
    <t>January</t>
  </si>
  <si>
    <t>February</t>
  </si>
  <si>
    <t>March</t>
  </si>
  <si>
    <t>Lomonosov Moscow State University</t>
  </si>
  <si>
    <t>April</t>
  </si>
  <si>
    <t>May</t>
  </si>
  <si>
    <t>June</t>
  </si>
  <si>
    <t>July</t>
  </si>
  <si>
    <t>August</t>
  </si>
  <si>
    <t>Theor. Courses</t>
  </si>
  <si>
    <t>Exam. Sessions</t>
  </si>
  <si>
    <t>In-class practical training</t>
  </si>
  <si>
    <t>Work practice</t>
  </si>
  <si>
    <t>State Examinations</t>
  </si>
  <si>
    <t>Vacations</t>
  </si>
  <si>
    <t>Total</t>
  </si>
  <si>
    <t>Year</t>
  </si>
  <si>
    <t>Symbols:</t>
  </si>
  <si>
    <t>Theoretical courses</t>
  </si>
  <si>
    <t>Diploma projects or works</t>
  </si>
  <si>
    <t>COURSE TITLES</t>
  </si>
  <si>
    <t>№ by order</t>
  </si>
  <si>
    <t>Exams</t>
  </si>
  <si>
    <t>Split up by terms</t>
  </si>
  <si>
    <t>Tests</t>
  </si>
  <si>
    <t>Course worksв</t>
  </si>
  <si>
    <t xml:space="preserve">Total teaching load (acad. Hours) </t>
  </si>
  <si>
    <t>Total work-load</t>
  </si>
  <si>
    <t>Including  in-class learning</t>
  </si>
  <si>
    <t>Total in-class learning</t>
  </si>
  <si>
    <t>Lectures</t>
  </si>
  <si>
    <t>Laboratory practicals</t>
  </si>
  <si>
    <t>Practice</t>
  </si>
  <si>
    <t>Seminars</t>
  </si>
  <si>
    <t>Students' individual tasks</t>
  </si>
  <si>
    <t>Split up by courses and terms</t>
  </si>
  <si>
    <t>I year</t>
  </si>
  <si>
    <t>II year</t>
  </si>
  <si>
    <t>III year</t>
  </si>
  <si>
    <t>IV year</t>
  </si>
  <si>
    <t>V year</t>
  </si>
  <si>
    <t>VI year</t>
  </si>
  <si>
    <t>weeks of theoret. courses/ total</t>
  </si>
  <si>
    <t>according to the main sub-plan</t>
  </si>
  <si>
    <t>Theoretical courses (total number of academic hours</t>
  </si>
  <si>
    <t xml:space="preserve">    excluding physical course, training and optional courses)</t>
  </si>
  <si>
    <t>Number of course works</t>
  </si>
  <si>
    <t>Number of examinations</t>
  </si>
  <si>
    <t>Number of term tests</t>
  </si>
  <si>
    <t>V. In-class  work practice</t>
  </si>
  <si>
    <t>terms</t>
  </si>
  <si>
    <t>weeks</t>
  </si>
  <si>
    <t>VI. On-the-Job Training</t>
  </si>
  <si>
    <t>VII. Graduation works</t>
  </si>
  <si>
    <t>VIII. State Examinations</t>
  </si>
  <si>
    <t>labor intensity</t>
  </si>
  <si>
    <t>in credit units</t>
  </si>
  <si>
    <t>Total credits per semester</t>
  </si>
  <si>
    <t>Weekly load per semester</t>
  </si>
  <si>
    <t>Labor intensity in credit units</t>
  </si>
  <si>
    <t>Название на русском языке</t>
  </si>
  <si>
    <t>Название на английском языке</t>
  </si>
  <si>
    <t>Ауд. нагрузка</t>
  </si>
  <si>
    <t>Межфакультетские курсы</t>
  </si>
  <si>
    <t>Инд. нагрузка</t>
  </si>
  <si>
    <t>имени М.В.Ломоносова</t>
  </si>
  <si>
    <t>Московского государственного университета имени М.В.Ломоносова</t>
  </si>
  <si>
    <t xml:space="preserve"> Московский государственный университет имени М.В. Ломоносова   </t>
  </si>
  <si>
    <t>вид подготовки</t>
  </si>
  <si>
    <t>форма обучения</t>
  </si>
  <si>
    <t>курс</t>
  </si>
  <si>
    <t>семестр</t>
  </si>
  <si>
    <t>Наименование курса</t>
  </si>
  <si>
    <t>аудиторная нагрузка</t>
  </si>
  <si>
    <t>лекций</t>
  </si>
  <si>
    <t>семинаров</t>
  </si>
  <si>
    <t>лабораторных</t>
  </si>
  <si>
    <t>прктических</t>
  </si>
  <si>
    <t>форма отчетности</t>
  </si>
  <si>
    <t>экзамен</t>
  </si>
  <si>
    <t>зачет</t>
  </si>
  <si>
    <t>уточняемый</t>
  </si>
  <si>
    <t>обработка</t>
  </si>
  <si>
    <t>экзам.  группа</t>
  </si>
  <si>
    <t>количество студентов</t>
  </si>
  <si>
    <t>Данные о объеме педагогической нагрузки по учебным планам</t>
  </si>
  <si>
    <t>ЮРИДИЧЕСКИЙ ФАКУЛЬТЕТ</t>
  </si>
  <si>
    <t>специальное отделение  Очно-заочная (вечерняя)        форма обучения</t>
  </si>
  <si>
    <t xml:space="preserve">План: ФБ_ЮРИСПРУДЕНЦИЯ_СПЕЦОТД_ИН </t>
  </si>
  <si>
    <t>Дисциплины по выбору</t>
  </si>
  <si>
    <t xml:space="preserve">б_п_с_гражданско-правовая                                                                                               </t>
  </si>
  <si>
    <t>Средства индивидуализации субъектов предпринимательской деятельности, их товаров и услуг</t>
  </si>
  <si>
    <t>Правовое регулирование рекламной деятельности</t>
  </si>
  <si>
    <t>Правовое регулирование качества товаров</t>
  </si>
  <si>
    <t>Организаторы торгового оборота</t>
  </si>
  <si>
    <t>Юридические лица</t>
  </si>
  <si>
    <t xml:space="preserve">б_п_с_государственно-правовая                                                                                           </t>
  </si>
  <si>
    <t>Правовое регулирование применения силы</t>
  </si>
  <si>
    <t xml:space="preserve">б_п_с_уголовно-правовая                                                                                                 </t>
  </si>
  <si>
    <t xml:space="preserve">Утверждено решением Ученого совета </t>
  </si>
  <si>
    <t>Декан</t>
  </si>
  <si>
    <t>Голиченков А.К.</t>
  </si>
  <si>
    <t>Проректор</t>
  </si>
  <si>
    <t>Вржещ П.В.</t>
  </si>
  <si>
    <t>1,2,3,5,6</t>
  </si>
  <si>
    <t>Страховое право</t>
  </si>
  <si>
    <t>Наследственное право</t>
  </si>
  <si>
    <t>Деликтное право</t>
  </si>
  <si>
    <t>Правовое регулирование рынка недвижимости</t>
  </si>
  <si>
    <t>Дисциплины гражданско-правовой тематики</t>
  </si>
  <si>
    <t>Дисциплины гражданско-процессуальной тематики</t>
  </si>
  <si>
    <t>Процессуальные документы в гражданском судопроизводстве</t>
  </si>
  <si>
    <t>Особенности рассмотрения дел, вытекающих из публичных правоотношений</t>
  </si>
  <si>
    <t>Адвокат в гражданском и арбитражном процессе</t>
  </si>
  <si>
    <t>Исковая форма защиты права</t>
  </si>
  <si>
    <t>Особенности рассмотрения гражданских дел, возникающих из публичных правоотношений</t>
  </si>
  <si>
    <t>Особенности рассмотрения некоторых категорий гражданских дел</t>
  </si>
  <si>
    <t>Дисциплины предпринимательско-правовой тематики</t>
  </si>
  <si>
    <t>Конкурентное право</t>
  </si>
  <si>
    <t>Средства индивидуализации в предпринимательской деятельности</t>
  </si>
  <si>
    <t>Дисциплины коммерческо-правовой тематики</t>
  </si>
  <si>
    <t>Актуальные проблемы коммерческого права</t>
  </si>
  <si>
    <t>Основы правового регулирования маркетинга</t>
  </si>
  <si>
    <t>Договорная работа</t>
  </si>
  <si>
    <t>Инструментальный подход в частном праве</t>
  </si>
  <si>
    <t>Информационное право</t>
  </si>
  <si>
    <t>Потребительское право</t>
  </si>
  <si>
    <t>Правовое регулирование конкуренции</t>
  </si>
  <si>
    <t>Дисциплины эколого- и земельно-правовой тематики</t>
  </si>
  <si>
    <t>Защита прав предпринимателей при проведении государственного экологического надзора</t>
  </si>
  <si>
    <t>Земельный участок как объект земельных правоотношений</t>
  </si>
  <si>
    <t>Особенности оформления прав на землю</t>
  </si>
  <si>
    <t>Права граждан и их объединений в области охраны окружающей среды и использования природных ресурсов</t>
  </si>
  <si>
    <t>Экологическое законодательство</t>
  </si>
  <si>
    <t>Дисциплины трудоправовой тематики</t>
  </si>
  <si>
    <t>Локальные источники трудового права</t>
  </si>
  <si>
    <t>Надзор и контроль за соблюдением трудового законодательства</t>
  </si>
  <si>
    <t>Правовое регулирование обязательного социального страхования в России</t>
  </si>
  <si>
    <t>Правовое регулирование охраны труда</t>
  </si>
  <si>
    <t>Правовое регулирование социально-трудовых прав лиц с семейными обязанностями</t>
  </si>
  <si>
    <t>Сочетание государственного и договорного регулирования трудовых и социально-трудовых отношений</t>
  </si>
  <si>
    <t>Международное трудовое право</t>
  </si>
  <si>
    <t>Мотивация труда (право-социология-психология)</t>
  </si>
  <si>
    <t>Организация и оплата труда</t>
  </si>
  <si>
    <t>Ответственность работодателя за вред, причиненный жизни и здоровью работника</t>
  </si>
  <si>
    <t>Проблемы рассмотрения и разрешения индивидуальных трудовых споров</t>
  </si>
  <si>
    <t>Дисциплины административно-правовой тематики</t>
  </si>
  <si>
    <t>Административно-правовое регулирование государственной службы в РФ</t>
  </si>
  <si>
    <t>Административная юстиция</t>
  </si>
  <si>
    <t>Актуальные проблемы законодательства об ответственности по административному праву</t>
  </si>
  <si>
    <t>Методы деятельности органов государственного управления</t>
  </si>
  <si>
    <t>Субъекты административного права</t>
  </si>
  <si>
    <t>Дисциплины историко-правовой тематики</t>
  </si>
  <si>
    <t>Государственное единство досоветской России</t>
  </si>
  <si>
    <t>Правовое регулирование имущественных отношений в период НЭП</t>
  </si>
  <si>
    <t>Эволюция семейного права в России</t>
  </si>
  <si>
    <t>Эволюция семейных отношений в России</t>
  </si>
  <si>
    <t>Дисциплины конституционно-правовой тематики</t>
  </si>
  <si>
    <t>Избирательное право и избирательный процесс в Российской Федерации</t>
  </si>
  <si>
    <t>Конституционное право Европейского Союза</t>
  </si>
  <si>
    <t>Права и свободы человека и гражданина в РФ</t>
  </si>
  <si>
    <t>Правовые основы хозяйственной деятельности местного самоуправления</t>
  </si>
  <si>
    <t>Дисциплины международно-правовой тематики</t>
  </si>
  <si>
    <t>Ответственность в международном праве</t>
  </si>
  <si>
    <t>Право международных организаций</t>
  </si>
  <si>
    <t>Дисциплины теоретико-правовой тематики</t>
  </si>
  <si>
    <t>Интегративная юриспруденция</t>
  </si>
  <si>
    <t>Политические и правовые учения как основа законодательной и правоприменительной деятельности</t>
  </si>
  <si>
    <t>Методологический плюрализм правопонимания</t>
  </si>
  <si>
    <t>Теоретические вопросы происхождения, содержания и решения проблемы прав человека</t>
  </si>
  <si>
    <t>Система права: методологические и теоретические проблемы</t>
  </si>
  <si>
    <t>Дисциплины финансово-правовой тематики</t>
  </si>
  <si>
    <t>Валютное регулирование и валютный контроль</t>
  </si>
  <si>
    <t>Актуальные проблемы налогообложения России и стран-участниц СНГ</t>
  </si>
  <si>
    <t>Защита прав налогоплательщиков</t>
  </si>
  <si>
    <t>Финансовый контроль</t>
  </si>
  <si>
    <t>Дисциплины криминалистической тематики</t>
  </si>
  <si>
    <t>Использование информационных технологий в уголовно-правовой сфере</t>
  </si>
  <si>
    <t>Новые виды и методы судебной экспертизы</t>
  </si>
  <si>
    <t>Особенности методики расследования организованной преступной деятельности</t>
  </si>
  <si>
    <t>Современные методы криминалистического исследования документов</t>
  </si>
  <si>
    <t>Судебная медицина</t>
  </si>
  <si>
    <t>Преступления в сфере корпоративного управления: способы совершения и особенности расследования</t>
  </si>
  <si>
    <t>Тактика и психология допроса</t>
  </si>
  <si>
    <t>Криминалистическое обеспечение безопасности бизнеса</t>
  </si>
  <si>
    <t>Методика расследования преступлений в финансовой сфере</t>
  </si>
  <si>
    <t>Обеспечение информационной безопасности</t>
  </si>
  <si>
    <t>Преступления в сфере компьютерной информации: способы совершения и особенности расследования</t>
  </si>
  <si>
    <t>Судебная идентификация. Оперативно-следственные, экспертные и доказательственные технологии</t>
  </si>
  <si>
    <t>Дисциплины уголовно-правовой тематики</t>
  </si>
  <si>
    <t>Назначение наказания</t>
  </si>
  <si>
    <t>Общая часть Уголовного кодекса в свете принципов уголовного права</t>
  </si>
  <si>
    <t>Преступления в сфере экономической деятельности</t>
  </si>
  <si>
    <t>Преступления против безопасности движения и эксплуатации транспорта</t>
  </si>
  <si>
    <t>Преступления террористической направленности</t>
  </si>
  <si>
    <t>Дисциплины уголовно-процессуальной тематики</t>
  </si>
  <si>
    <t>Обеспечение безопасности участников уголовного судопроизводства</t>
  </si>
  <si>
    <t>Судебные системы зарубежных стран</t>
  </si>
  <si>
    <t>Год поступления - 2016</t>
  </si>
  <si>
    <t>Взаимодействие уголовного и гражданского права</t>
  </si>
  <si>
    <t xml:space="preserve">юридического факультета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</si>
</sst>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29" x14ac:knownFonts="1">
    <font>
      <sz val="10"/>
      <name val="Arial Cyr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</font>
    <font>
      <sz val="10"/>
      <name val="Times New Roman CYR"/>
      <family val="1"/>
      <charset val="204"/>
    </font>
    <font>
      <b/>
      <sz val="12"/>
      <name val="Times New Roman Cyr"/>
      <family val="1"/>
      <charset val="204"/>
    </font>
    <font>
      <b/>
      <sz val="16"/>
      <name val="Times New Roman Cyr"/>
      <family val="1"/>
      <charset val="204"/>
    </font>
    <font>
      <b/>
      <sz val="10"/>
      <name val="Times New Roman CYR"/>
      <family val="1"/>
      <charset val="204"/>
    </font>
    <font>
      <sz val="10"/>
      <name val="Times New Roman Cyr"/>
      <family val="1"/>
      <charset val="204"/>
    </font>
    <font>
      <sz val="10"/>
      <name val="Arial Cyr"/>
      <charset val="204"/>
    </font>
    <font>
      <b/>
      <sz val="10"/>
      <name val="Arial Cyr"/>
      <charset val="204"/>
    </font>
    <font>
      <b/>
      <i/>
      <sz val="10"/>
      <name val="Times New Roman CYR"/>
      <family val="1"/>
      <charset val="204"/>
    </font>
    <font>
      <b/>
      <u/>
      <sz val="10"/>
      <name val="Arial Cyr"/>
      <family val="2"/>
      <charset val="204"/>
    </font>
    <font>
      <b/>
      <sz val="10"/>
      <name val="Arial Cyr"/>
      <family val="2"/>
      <charset val="204"/>
    </font>
    <font>
      <sz val="10"/>
      <name val="Times New Roman Cyr"/>
      <charset val="204"/>
    </font>
    <font>
      <sz val="10"/>
      <name val="Arial Cyr"/>
      <family val="2"/>
      <charset val="204"/>
    </font>
    <font>
      <b/>
      <sz val="11"/>
      <name val="Arial Cyr"/>
      <family val="2"/>
      <charset val="204"/>
    </font>
    <font>
      <b/>
      <i/>
      <sz val="10"/>
      <name val="Arial Cyr"/>
      <family val="2"/>
      <charset val="204"/>
    </font>
    <font>
      <i/>
      <sz val="10"/>
      <name val="Arial Cyr"/>
      <family val="2"/>
      <charset val="204"/>
    </font>
    <font>
      <sz val="8"/>
      <name val="Arial Cyr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9"/>
      <name val="Arial"/>
      <family val="2"/>
      <charset val="204"/>
    </font>
    <font>
      <b/>
      <sz val="11"/>
      <name val="Times New Roman CYR"/>
      <charset val="204"/>
    </font>
    <font>
      <sz val="11"/>
      <name val="Arial Cyr"/>
      <charset val="204"/>
    </font>
    <font>
      <b/>
      <sz val="12"/>
      <name val="Arial Cyr"/>
      <charset val="204"/>
    </font>
    <font>
      <sz val="8"/>
      <name val="Arial"/>
      <family val="2"/>
      <charset val="204"/>
    </font>
    <font>
      <sz val="8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8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6" fillId="0" borderId="0"/>
  </cellStyleXfs>
  <cellXfs count="668">
    <xf numFmtId="0" fontId="0" fillId="0" borderId="0" xfId="0"/>
    <xf numFmtId="0" fontId="2" fillId="0" borderId="0" xfId="0" applyFont="1" applyAlignment="1"/>
    <xf numFmtId="0" fontId="2" fillId="0" borderId="0" xfId="0" applyFont="1"/>
    <xf numFmtId="0" fontId="2" fillId="0" borderId="0" xfId="0" applyFont="1" applyAlignment="1">
      <alignment horizontal="justify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horizontal="justify"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7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2" fillId="0" borderId="6" xfId="0" applyFont="1" applyBorder="1" applyAlignment="1">
      <alignment horizontal="justify" vertical="center"/>
    </xf>
    <xf numFmtId="0" fontId="2" fillId="0" borderId="7" xfId="0" applyFont="1" applyBorder="1" applyAlignment="1">
      <alignment horizontal="justify" vertical="center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/>
    <xf numFmtId="0" fontId="2" fillId="0" borderId="11" xfId="0" applyFont="1" applyBorder="1"/>
    <xf numFmtId="0" fontId="2" fillId="0" borderId="11" xfId="0" applyFont="1" applyBorder="1" applyAlignment="1">
      <alignment vertical="center"/>
    </xf>
    <xf numFmtId="0" fontId="5" fillId="0" borderId="0" xfId="0" applyFont="1" applyFill="1"/>
    <xf numFmtId="0" fontId="6" fillId="0" borderId="12" xfId="0" applyFont="1" applyFill="1" applyBorder="1" applyAlignment="1">
      <alignment horizontal="centerContinuous"/>
    </xf>
    <xf numFmtId="0" fontId="5" fillId="0" borderId="0" xfId="0" applyFont="1" applyFill="1" applyAlignment="1"/>
    <xf numFmtId="0" fontId="5" fillId="0" borderId="0" xfId="0" applyFont="1" applyFill="1" applyBorder="1"/>
    <xf numFmtId="0" fontId="5" fillId="0" borderId="0" xfId="0" applyFont="1" applyFill="1" applyAlignment="1">
      <alignment horizontal="centerContinuous"/>
    </xf>
    <xf numFmtId="0" fontId="8" fillId="0" borderId="0" xfId="0" applyFont="1" applyFill="1"/>
    <xf numFmtId="0" fontId="5" fillId="0" borderId="0" xfId="0" applyFont="1" applyFill="1" applyBorder="1" applyAlignment="1">
      <alignment horizontal="center"/>
    </xf>
    <xf numFmtId="0" fontId="5" fillId="0" borderId="13" xfId="0" applyFont="1" applyFill="1" applyBorder="1" applyAlignment="1">
      <alignment horizontal="centerContinuous"/>
    </xf>
    <xf numFmtId="0" fontId="5" fillId="0" borderId="14" xfId="0" applyFont="1" applyFill="1" applyBorder="1" applyAlignment="1">
      <alignment horizontal="centerContinuous"/>
    </xf>
    <xf numFmtId="0" fontId="5" fillId="0" borderId="14" xfId="0" applyFont="1" applyFill="1" applyBorder="1"/>
    <xf numFmtId="0" fontId="5" fillId="0" borderId="14" xfId="0" applyFont="1" applyFill="1" applyBorder="1" applyAlignment="1">
      <alignment horizontal="center"/>
    </xf>
    <xf numFmtId="0" fontId="5" fillId="0" borderId="15" xfId="0" applyFont="1" applyFill="1" applyBorder="1" applyAlignment="1">
      <alignment horizontal="centerContinuous"/>
    </xf>
    <xf numFmtId="0" fontId="5" fillId="0" borderId="16" xfId="0" applyFont="1" applyFill="1" applyBorder="1"/>
    <xf numFmtId="0" fontId="5" fillId="0" borderId="17" xfId="0" applyFont="1" applyFill="1" applyBorder="1"/>
    <xf numFmtId="0" fontId="5" fillId="0" borderId="17" xfId="0" applyFont="1" applyFill="1" applyBorder="1" applyAlignment="1">
      <alignment horizontal="center"/>
    </xf>
    <xf numFmtId="0" fontId="5" fillId="0" borderId="18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Continuous"/>
    </xf>
    <xf numFmtId="0" fontId="5" fillId="0" borderId="17" xfId="0" applyFont="1" applyFill="1" applyBorder="1" applyAlignment="1">
      <alignment horizontal="centerContinuous"/>
    </xf>
    <xf numFmtId="0" fontId="5" fillId="0" borderId="19" xfId="0" applyFont="1" applyFill="1" applyBorder="1" applyAlignment="1">
      <alignment horizontal="centerContinuous"/>
    </xf>
    <xf numFmtId="0" fontId="5" fillId="0" borderId="1" xfId="0" applyFont="1" applyFill="1" applyBorder="1" applyAlignment="1">
      <alignment horizontal="centerContinuous"/>
    </xf>
    <xf numFmtId="0" fontId="5" fillId="0" borderId="1" xfId="0" applyFont="1" applyFill="1" applyBorder="1"/>
    <xf numFmtId="0" fontId="5" fillId="0" borderId="1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5" fillId="0" borderId="8" xfId="0" applyFont="1" applyFill="1" applyBorder="1" applyAlignment="1">
      <alignment horizontal="centerContinuous"/>
    </xf>
    <xf numFmtId="0" fontId="5" fillId="0" borderId="20" xfId="0" applyFont="1" applyFill="1" applyBorder="1" applyAlignment="1">
      <alignment horizontal="centerContinuous"/>
    </xf>
    <xf numFmtId="0" fontId="5" fillId="0" borderId="10" xfId="0" applyFont="1" applyFill="1" applyBorder="1" applyAlignment="1">
      <alignment horizontal="centerContinuous"/>
    </xf>
    <xf numFmtId="0" fontId="5" fillId="0" borderId="6" xfId="0" applyFont="1" applyFill="1" applyBorder="1" applyAlignment="1">
      <alignment horizontal="centerContinuous"/>
    </xf>
    <xf numFmtId="0" fontId="5" fillId="0" borderId="17" xfId="0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horizontal="centerContinuous"/>
    </xf>
    <xf numFmtId="0" fontId="5" fillId="0" borderId="11" xfId="0" applyFont="1" applyFill="1" applyBorder="1" applyAlignment="1">
      <alignment horizontal="centerContinuous"/>
    </xf>
    <xf numFmtId="0" fontId="5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Continuous" vertical="center" wrapText="1"/>
    </xf>
    <xf numFmtId="0" fontId="5" fillId="0" borderId="22" xfId="0" applyFont="1" applyFill="1" applyBorder="1" applyAlignment="1">
      <alignment horizontal="centerContinuous"/>
    </xf>
    <xf numFmtId="0" fontId="5" fillId="0" borderId="5" xfId="0" applyFont="1" applyFill="1" applyBorder="1" applyAlignment="1">
      <alignment horizontal="centerContinuous"/>
    </xf>
    <xf numFmtId="0" fontId="5" fillId="0" borderId="3" xfId="0" applyFont="1" applyFill="1" applyBorder="1" applyAlignment="1">
      <alignment horizontal="left"/>
    </xf>
    <xf numFmtId="0" fontId="5" fillId="0" borderId="23" xfId="0" applyFont="1" applyFill="1" applyBorder="1" applyAlignment="1">
      <alignment horizontal="center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Continuous" vertical="center" wrapText="1"/>
    </xf>
    <xf numFmtId="0" fontId="5" fillId="0" borderId="0" xfId="0" applyFont="1" applyFill="1" applyBorder="1" applyAlignment="1">
      <alignment horizontal="centerContinuous" vertical="center" wrapText="1"/>
    </xf>
    <xf numFmtId="0" fontId="9" fillId="0" borderId="17" xfId="0" applyFont="1" applyFill="1" applyBorder="1" applyAlignment="1">
      <alignment horizontal="centerContinuous" vertical="center" wrapText="1"/>
    </xf>
    <xf numFmtId="0" fontId="5" fillId="0" borderId="24" xfId="0" applyFont="1" applyFill="1" applyBorder="1" applyAlignment="1">
      <alignment horizontal="centerContinuous" vertical="center" wrapText="1"/>
    </xf>
    <xf numFmtId="0" fontId="5" fillId="0" borderId="0" xfId="0" applyFont="1" applyFill="1" applyAlignment="1">
      <alignment horizontal="center"/>
    </xf>
    <xf numFmtId="0" fontId="5" fillId="0" borderId="25" xfId="0" applyFont="1" applyFill="1" applyBorder="1"/>
    <xf numFmtId="0" fontId="5" fillId="0" borderId="26" xfId="0" applyFont="1" applyFill="1" applyBorder="1"/>
    <xf numFmtId="0" fontId="5" fillId="0" borderId="25" xfId="0" applyFont="1" applyFill="1" applyBorder="1" applyAlignment="1">
      <alignment horizontal="center"/>
    </xf>
    <xf numFmtId="0" fontId="5" fillId="0" borderId="13" xfId="0" applyFont="1" applyFill="1" applyBorder="1" applyAlignment="1"/>
    <xf numFmtId="0" fontId="5" fillId="0" borderId="14" xfId="0" applyFont="1" applyFill="1" applyBorder="1" applyAlignment="1"/>
    <xf numFmtId="0" fontId="5" fillId="0" borderId="15" xfId="0" applyFont="1" applyFill="1" applyBorder="1" applyAlignment="1"/>
    <xf numFmtId="0" fontId="5" fillId="0" borderId="0" xfId="0" applyFont="1" applyFill="1" applyBorder="1" applyAlignment="1"/>
    <xf numFmtId="0" fontId="5" fillId="0" borderId="27" xfId="0" applyFont="1" applyFill="1" applyBorder="1" applyAlignment="1">
      <alignment horizontal="center" vertical="justify" textRotation="90"/>
    </xf>
    <xf numFmtId="0" fontId="5" fillId="0" borderId="16" xfId="0" applyFont="1" applyFill="1" applyBorder="1" applyAlignment="1">
      <alignment horizontal="centerContinuous" wrapText="1"/>
    </xf>
    <xf numFmtId="0" fontId="5" fillId="0" borderId="17" xfId="0" applyFont="1" applyFill="1" applyBorder="1" applyAlignment="1">
      <alignment horizontal="centerContinuous" wrapText="1"/>
    </xf>
    <xf numFmtId="0" fontId="5" fillId="0" borderId="17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16" xfId="0" applyFont="1" applyFill="1" applyBorder="1" applyAlignment="1"/>
    <xf numFmtId="0" fontId="5" fillId="0" borderId="18" xfId="0" applyFont="1" applyFill="1" applyBorder="1" applyAlignment="1">
      <alignment horizontal="left" wrapText="1"/>
    </xf>
    <xf numFmtId="0" fontId="5" fillId="0" borderId="0" xfId="0" applyFont="1" applyFill="1" applyBorder="1" applyAlignment="1">
      <alignment horizontal="centerContinuous" wrapText="1"/>
    </xf>
    <xf numFmtId="0" fontId="5" fillId="0" borderId="0" xfId="0" applyFont="1" applyFill="1" applyBorder="1" applyAlignment="1">
      <alignment horizontal="centerContinuous"/>
    </xf>
    <xf numFmtId="0" fontId="5" fillId="0" borderId="28" xfId="0" applyFont="1" applyFill="1" applyBorder="1" applyAlignment="1">
      <alignment horizontal="center" vertical="justify" textRotation="90"/>
    </xf>
    <xf numFmtId="0" fontId="5" fillId="0" borderId="29" xfId="0" applyFont="1" applyFill="1" applyBorder="1" applyAlignment="1">
      <alignment horizontal="center" vertical="justify" textRotation="90"/>
    </xf>
    <xf numFmtId="0" fontId="5" fillId="0" borderId="30" xfId="0" applyFont="1" applyFill="1" applyBorder="1" applyAlignment="1">
      <alignment horizontal="centerContinuous"/>
    </xf>
    <xf numFmtId="0" fontId="5" fillId="0" borderId="31" xfId="0" applyFont="1" applyFill="1" applyBorder="1" applyAlignment="1">
      <alignment horizontal="centerContinuous" wrapText="1"/>
    </xf>
    <xf numFmtId="0" fontId="5" fillId="0" borderId="32" xfId="0" applyFont="1" applyFill="1" applyBorder="1" applyAlignment="1">
      <alignment horizontal="centerContinuous" wrapText="1"/>
    </xf>
    <xf numFmtId="0" fontId="5" fillId="0" borderId="17" xfId="0" applyFont="1" applyFill="1" applyBorder="1" applyAlignment="1"/>
    <xf numFmtId="0" fontId="5" fillId="0" borderId="18" xfId="0" applyFont="1" applyFill="1" applyBorder="1" applyAlignment="1"/>
    <xf numFmtId="0" fontId="5" fillId="0" borderId="33" xfId="0" applyFont="1" applyFill="1" applyBorder="1" applyAlignment="1">
      <alignment horizontal="center"/>
    </xf>
    <xf numFmtId="0" fontId="5" fillId="0" borderId="34" xfId="0" applyFont="1" applyFill="1" applyBorder="1" applyAlignment="1">
      <alignment horizontal="center"/>
    </xf>
    <xf numFmtId="0" fontId="5" fillId="0" borderId="35" xfId="0" applyFont="1" applyFill="1" applyBorder="1" applyAlignment="1">
      <alignment horizontal="centerContinuous"/>
    </xf>
    <xf numFmtId="0" fontId="5" fillId="0" borderId="16" xfId="0" applyFont="1" applyFill="1" applyBorder="1" applyAlignment="1">
      <alignment horizontal="center"/>
    </xf>
    <xf numFmtId="0" fontId="5" fillId="0" borderId="20" xfId="0" applyFont="1" applyFill="1" applyBorder="1"/>
    <xf numFmtId="0" fontId="5" fillId="0" borderId="8" xfId="0" applyFont="1" applyFill="1" applyBorder="1"/>
    <xf numFmtId="0" fontId="5" fillId="0" borderId="9" xfId="0" applyFont="1" applyFill="1" applyBorder="1"/>
    <xf numFmtId="0" fontId="5" fillId="0" borderId="36" xfId="0" applyFont="1" applyFill="1" applyBorder="1"/>
    <xf numFmtId="0" fontId="5" fillId="0" borderId="37" xfId="0" applyFont="1" applyFill="1" applyBorder="1"/>
    <xf numFmtId="0" fontId="5" fillId="0" borderId="15" xfId="0" applyFont="1" applyFill="1" applyBorder="1"/>
    <xf numFmtId="0" fontId="5" fillId="0" borderId="10" xfId="0" applyFont="1" applyFill="1" applyBorder="1"/>
    <xf numFmtId="0" fontId="5" fillId="0" borderId="9" xfId="0" applyFont="1" applyFill="1" applyBorder="1" applyAlignment="1">
      <alignment horizontal="centerContinuous"/>
    </xf>
    <xf numFmtId="0" fontId="5" fillId="0" borderId="38" xfId="0" applyFont="1" applyFill="1" applyBorder="1" applyAlignment="1"/>
    <xf numFmtId="0" fontId="5" fillId="0" borderId="39" xfId="0" applyFont="1" applyFill="1" applyBorder="1" applyAlignment="1"/>
    <xf numFmtId="0" fontId="5" fillId="0" borderId="40" xfId="0" applyFont="1" applyFill="1" applyBorder="1" applyAlignment="1"/>
    <xf numFmtId="0" fontId="8" fillId="0" borderId="41" xfId="0" applyFont="1" applyFill="1" applyBorder="1"/>
    <xf numFmtId="0" fontId="8" fillId="0" borderId="40" xfId="0" applyFont="1" applyFill="1" applyBorder="1"/>
    <xf numFmtId="0" fontId="8" fillId="0" borderId="16" xfId="0" applyFont="1" applyFill="1" applyBorder="1" applyAlignment="1"/>
    <xf numFmtId="0" fontId="8" fillId="0" borderId="17" xfId="0" applyFont="1" applyFill="1" applyBorder="1" applyAlignment="1"/>
    <xf numFmtId="0" fontId="8" fillId="0" borderId="18" xfId="0" applyFont="1" applyFill="1" applyBorder="1" applyAlignment="1"/>
    <xf numFmtId="0" fontId="8" fillId="0" borderId="0" xfId="0" applyFont="1" applyFill="1" applyAlignment="1"/>
    <xf numFmtId="0" fontId="8" fillId="0" borderId="0" xfId="0" applyFont="1" applyFill="1" applyBorder="1" applyAlignment="1"/>
    <xf numFmtId="0" fontId="8" fillId="0" borderId="0" xfId="0" applyFont="1" applyFill="1" applyBorder="1"/>
    <xf numFmtId="0" fontId="5" fillId="0" borderId="21" xfId="0" applyFont="1" applyFill="1" applyBorder="1" applyAlignment="1">
      <alignment horizontal="center"/>
    </xf>
    <xf numFmtId="0" fontId="5" fillId="0" borderId="42" xfId="0" applyFont="1" applyFill="1" applyBorder="1" applyAlignment="1">
      <alignment horizontal="center"/>
    </xf>
    <xf numFmtId="0" fontId="5" fillId="0" borderId="43" xfId="0" applyFont="1" applyFill="1" applyBorder="1" applyAlignment="1"/>
    <xf numFmtId="0" fontId="5" fillId="0" borderId="44" xfId="0" applyFont="1" applyFill="1" applyBorder="1" applyAlignment="1"/>
    <xf numFmtId="0" fontId="5" fillId="0" borderId="45" xfId="0" applyFont="1" applyFill="1" applyBorder="1" applyAlignment="1"/>
    <xf numFmtId="0" fontId="5" fillId="0" borderId="32" xfId="0" applyFont="1" applyFill="1" applyBorder="1" applyAlignment="1"/>
    <xf numFmtId="0" fontId="5" fillId="0" borderId="30" xfId="0" applyFont="1" applyFill="1" applyBorder="1" applyAlignment="1"/>
    <xf numFmtId="0" fontId="5" fillId="0" borderId="31" xfId="0" applyFont="1" applyFill="1" applyBorder="1" applyAlignment="1"/>
    <xf numFmtId="0" fontId="5" fillId="0" borderId="46" xfId="0" applyFont="1" applyFill="1" applyBorder="1"/>
    <xf numFmtId="0" fontId="5" fillId="0" borderId="23" xfId="0" applyFont="1" applyFill="1" applyBorder="1"/>
    <xf numFmtId="0" fontId="5" fillId="0" borderId="47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left"/>
    </xf>
    <xf numFmtId="0" fontId="5" fillId="0" borderId="48" xfId="0" applyFont="1" applyFill="1" applyBorder="1" applyAlignment="1">
      <alignment horizontal="left"/>
    </xf>
    <xf numFmtId="0" fontId="8" fillId="0" borderId="26" xfId="0" applyFont="1" applyFill="1" applyBorder="1" applyAlignment="1">
      <alignment horizontal="center" vertical="center"/>
    </xf>
    <xf numFmtId="0" fontId="5" fillId="0" borderId="26" xfId="0" applyFont="1" applyFill="1" applyBorder="1" applyAlignment="1">
      <alignment vertical="center"/>
    </xf>
    <xf numFmtId="0" fontId="5" fillId="0" borderId="26" xfId="0" applyFont="1" applyFill="1" applyBorder="1" applyAlignment="1"/>
    <xf numFmtId="0" fontId="5" fillId="0" borderId="26" xfId="0" applyFont="1" applyFill="1" applyBorder="1" applyAlignment="1">
      <alignment horizontal="left" vertical="center"/>
    </xf>
    <xf numFmtId="0" fontId="5" fillId="0" borderId="49" xfId="0" applyFont="1" applyFill="1" applyBorder="1" applyAlignment="1">
      <alignment horizontal="left" vertical="center"/>
    </xf>
    <xf numFmtId="0" fontId="5" fillId="0" borderId="46" xfId="0" applyFont="1" applyFill="1" applyBorder="1" applyAlignment="1">
      <alignment horizontal="centerContinuous" vertical="center"/>
    </xf>
    <xf numFmtId="0" fontId="5" fillId="0" borderId="23" xfId="0" applyFont="1" applyFill="1" applyBorder="1" applyAlignment="1">
      <alignment horizontal="centerContinuous" vertical="center"/>
    </xf>
    <xf numFmtId="0" fontId="5" fillId="0" borderId="50" xfId="0" applyFont="1" applyFill="1" applyBorder="1" applyAlignment="1">
      <alignment horizontal="centerContinuous" vertical="center"/>
    </xf>
    <xf numFmtId="0" fontId="5" fillId="0" borderId="51" xfId="0" applyFont="1" applyFill="1" applyBorder="1" applyAlignment="1"/>
    <xf numFmtId="0" fontId="5" fillId="0" borderId="52" xfId="0" applyFont="1" applyFill="1" applyBorder="1" applyAlignment="1"/>
    <xf numFmtId="0" fontId="5" fillId="0" borderId="53" xfId="0" applyFont="1" applyFill="1" applyBorder="1" applyAlignment="1"/>
    <xf numFmtId="0" fontId="5" fillId="0" borderId="54" xfId="0" applyFont="1" applyFill="1" applyBorder="1" applyAlignment="1">
      <alignment horizontal="left"/>
    </xf>
    <xf numFmtId="0" fontId="5" fillId="0" borderId="0" xfId="0" applyFont="1" applyFill="1" applyAlignment="1">
      <alignment horizontal="left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Alignment="1">
      <alignment horizontal="justify" vertical="center"/>
    </xf>
    <xf numFmtId="0" fontId="5" fillId="0" borderId="48" xfId="0" applyFont="1" applyFill="1" applyBorder="1" applyAlignment="1">
      <alignment horizontal="left" vertical="center"/>
    </xf>
    <xf numFmtId="0" fontId="5" fillId="0" borderId="55" xfId="0" applyFont="1" applyFill="1" applyBorder="1" applyAlignment="1">
      <alignment horizontal="justify" vertical="center" textRotation="90"/>
    </xf>
    <xf numFmtId="0" fontId="5" fillId="0" borderId="56" xfId="0" applyFont="1" applyFill="1" applyBorder="1" applyAlignment="1">
      <alignment horizontal="justify" vertical="center" textRotation="90"/>
    </xf>
    <xf numFmtId="0" fontId="5" fillId="0" borderId="16" xfId="0" applyFont="1" applyFill="1" applyBorder="1" applyAlignment="1">
      <alignment horizontal="justify" vertical="center"/>
    </xf>
    <xf numFmtId="0" fontId="5" fillId="0" borderId="17" xfId="0" applyFont="1" applyFill="1" applyBorder="1" applyAlignment="1">
      <alignment horizontal="justify" vertical="center"/>
    </xf>
    <xf numFmtId="0" fontId="5" fillId="0" borderId="18" xfId="0" applyFont="1" applyFill="1" applyBorder="1" applyAlignment="1">
      <alignment horizontal="justify" vertical="center"/>
    </xf>
    <xf numFmtId="0" fontId="5" fillId="0" borderId="0" xfId="0" applyFont="1" applyFill="1" applyBorder="1" applyAlignment="1">
      <alignment horizontal="justify" vertical="center"/>
    </xf>
    <xf numFmtId="0" fontId="5" fillId="0" borderId="27" xfId="0" applyFont="1" applyFill="1" applyBorder="1" applyAlignment="1">
      <alignment horizontal="left" vertical="center"/>
    </xf>
    <xf numFmtId="0" fontId="5" fillId="0" borderId="19" xfId="0" applyFont="1" applyFill="1" applyBorder="1" applyAlignment="1">
      <alignment horizontal="justify" vertical="center"/>
    </xf>
    <xf numFmtId="0" fontId="5" fillId="0" borderId="1" xfId="0" applyFont="1" applyFill="1" applyBorder="1" applyAlignment="1">
      <alignment horizontal="justify" vertical="center"/>
    </xf>
    <xf numFmtId="0" fontId="5" fillId="0" borderId="2" xfId="0" applyFont="1" applyFill="1" applyBorder="1" applyAlignment="1">
      <alignment horizontal="justify" vertical="center"/>
    </xf>
    <xf numFmtId="0" fontId="5" fillId="0" borderId="57" xfId="0" applyFont="1" applyFill="1" applyBorder="1" applyAlignment="1">
      <alignment horizontal="left" vertical="center"/>
    </xf>
    <xf numFmtId="0" fontId="5" fillId="0" borderId="5" xfId="0" applyFont="1" applyFill="1" applyBorder="1" applyAlignment="1"/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2" fillId="0" borderId="58" xfId="0" applyFont="1" applyBorder="1" applyAlignment="1">
      <alignment horizontal="justify" vertical="center"/>
    </xf>
    <xf numFmtId="0" fontId="2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vertical="center" wrapText="1"/>
    </xf>
    <xf numFmtId="0" fontId="2" fillId="0" borderId="12" xfId="0" applyFont="1" applyBorder="1" applyAlignment="1">
      <alignment vertical="center"/>
    </xf>
    <xf numFmtId="0" fontId="2" fillId="0" borderId="59" xfId="0" applyFont="1" applyBorder="1" applyAlignment="1">
      <alignment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5" fillId="0" borderId="34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/>
    </xf>
    <xf numFmtId="0" fontId="5" fillId="0" borderId="22" xfId="0" applyFont="1" applyFill="1" applyBorder="1" applyAlignment="1"/>
    <xf numFmtId="0" fontId="5" fillId="0" borderId="36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5" fillId="0" borderId="60" xfId="0" applyFont="1" applyFill="1" applyBorder="1" applyAlignment="1">
      <alignment horizontal="center"/>
    </xf>
    <xf numFmtId="0" fontId="5" fillId="0" borderId="33" xfId="0" applyFont="1" applyFill="1" applyBorder="1" applyAlignment="1">
      <alignment horizontal="center" vertical="center"/>
    </xf>
    <xf numFmtId="0" fontId="5" fillId="0" borderId="61" xfId="0" applyFont="1" applyFill="1" applyBorder="1" applyAlignment="1">
      <alignment horizontal="center" vertical="center" wrapText="1"/>
    </xf>
    <xf numFmtId="0" fontId="5" fillId="0" borderId="62" xfId="0" applyFont="1" applyFill="1" applyBorder="1" applyAlignment="1">
      <alignment horizontal="center" vertical="center" wrapText="1"/>
    </xf>
    <xf numFmtId="0" fontId="5" fillId="0" borderId="62" xfId="0" applyFont="1" applyFill="1" applyBorder="1" applyAlignment="1">
      <alignment horizontal="centerContinuous" vertical="center"/>
    </xf>
    <xf numFmtId="0" fontId="5" fillId="0" borderId="35" xfId="0" applyFont="1" applyFill="1" applyBorder="1" applyAlignment="1">
      <alignment horizontal="centerContinuous" vertical="center"/>
    </xf>
    <xf numFmtId="0" fontId="5" fillId="0" borderId="61" xfId="0" applyFont="1" applyFill="1" applyBorder="1" applyAlignment="1">
      <alignment horizontal="centerContinuous" vertical="center" wrapText="1"/>
    </xf>
    <xf numFmtId="0" fontId="5" fillId="0" borderId="18" xfId="0" applyFont="1" applyFill="1" applyBorder="1" applyAlignment="1">
      <alignment horizontal="center" vertical="center"/>
    </xf>
    <xf numFmtId="0" fontId="5" fillId="0" borderId="61" xfId="0" applyFont="1" applyFill="1" applyBorder="1" applyAlignment="1">
      <alignment horizontal="centerContinuous"/>
    </xf>
    <xf numFmtId="0" fontId="5" fillId="0" borderId="62" xfId="0" applyFont="1" applyFill="1" applyBorder="1" applyAlignment="1">
      <alignment horizontal="centerContinuous"/>
    </xf>
    <xf numFmtId="0" fontId="5" fillId="0" borderId="27" xfId="0" applyFont="1" applyFill="1" applyBorder="1" applyAlignment="1">
      <alignment horizontal="centerContinuous"/>
    </xf>
    <xf numFmtId="0" fontId="5" fillId="0" borderId="12" xfId="0" applyFont="1" applyFill="1" applyBorder="1" applyAlignment="1"/>
    <xf numFmtId="0" fontId="5" fillId="0" borderId="58" xfId="0" applyFont="1" applyFill="1" applyBorder="1" applyAlignment="1"/>
    <xf numFmtId="0" fontId="5" fillId="0" borderId="40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8" fillId="0" borderId="44" xfId="0" applyFont="1" applyFill="1" applyBorder="1" applyAlignment="1"/>
    <xf numFmtId="0" fontId="8" fillId="0" borderId="63" xfId="0" applyFont="1" applyFill="1" applyBorder="1" applyAlignment="1">
      <alignment horizontal="center" vertical="center"/>
    </xf>
    <xf numFmtId="0" fontId="8" fillId="0" borderId="49" xfId="0" applyFont="1" applyFill="1" applyBorder="1" applyAlignment="1">
      <alignment horizontal="center" vertical="center"/>
    </xf>
    <xf numFmtId="0" fontId="8" fillId="0" borderId="64" xfId="0" applyFont="1" applyFill="1" applyBorder="1" applyAlignment="1">
      <alignment horizontal="center" vertical="center"/>
    </xf>
    <xf numFmtId="0" fontId="5" fillId="0" borderId="30" xfId="0" applyFont="1" applyFill="1" applyBorder="1" applyAlignment="1">
      <alignment horizontal="justify" vertical="center"/>
    </xf>
    <xf numFmtId="0" fontId="5" fillId="0" borderId="31" xfId="0" applyFont="1" applyFill="1" applyBorder="1" applyAlignment="1">
      <alignment horizontal="justify" vertical="center"/>
    </xf>
    <xf numFmtId="0" fontId="5" fillId="0" borderId="32" xfId="0" applyFont="1" applyFill="1" applyBorder="1" applyAlignment="1">
      <alignment horizontal="justify" vertical="center"/>
    </xf>
    <xf numFmtId="0" fontId="5" fillId="0" borderId="27" xfId="0" applyFont="1" applyFill="1" applyBorder="1" applyAlignment="1">
      <alignment horizontal="center" vertical="center"/>
    </xf>
    <xf numFmtId="0" fontId="5" fillId="0" borderId="38" xfId="0" applyFont="1" applyFill="1" applyBorder="1" applyAlignment="1">
      <alignment horizontal="center" vertical="center"/>
    </xf>
    <xf numFmtId="0" fontId="5" fillId="0" borderId="39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Continuous"/>
    </xf>
    <xf numFmtId="0" fontId="8" fillId="0" borderId="14" xfId="0" applyFont="1" applyFill="1" applyBorder="1" applyAlignment="1">
      <alignment horizontal="centerContinuous"/>
    </xf>
    <xf numFmtId="0" fontId="8" fillId="0" borderId="14" xfId="0" applyFont="1" applyFill="1" applyBorder="1" applyAlignment="1">
      <alignment horizontal="center"/>
    </xf>
    <xf numFmtId="0" fontId="8" fillId="0" borderId="15" xfId="0" applyFont="1" applyFill="1" applyBorder="1" applyAlignment="1">
      <alignment horizontal="center"/>
    </xf>
    <xf numFmtId="0" fontId="8" fillId="0" borderId="65" xfId="0" applyFont="1" applyFill="1" applyBorder="1" applyAlignment="1">
      <alignment horizontal="center" vertical="center"/>
    </xf>
    <xf numFmtId="0" fontId="8" fillId="0" borderId="66" xfId="0" applyFont="1" applyFill="1" applyBorder="1" applyAlignment="1">
      <alignment horizontal="center" vertical="center"/>
    </xf>
    <xf numFmtId="0" fontId="8" fillId="0" borderId="67" xfId="0" applyFont="1" applyFill="1" applyBorder="1" applyAlignment="1">
      <alignment horizontal="center" vertical="center"/>
    </xf>
    <xf numFmtId="0" fontId="5" fillId="0" borderId="31" xfId="0" applyFont="1" applyFill="1" applyBorder="1" applyAlignment="1">
      <alignment horizontal="center"/>
    </xf>
    <xf numFmtId="0" fontId="5" fillId="0" borderId="30" xfId="0" applyFont="1" applyFill="1" applyBorder="1" applyAlignment="1">
      <alignment horizontal="center"/>
    </xf>
    <xf numFmtId="0" fontId="5" fillId="0" borderId="32" xfId="0" applyFont="1" applyFill="1" applyBorder="1" applyAlignment="1">
      <alignment horizontal="center"/>
    </xf>
    <xf numFmtId="0" fontId="8" fillId="0" borderId="35" xfId="0" applyFont="1" applyFill="1" applyBorder="1" applyAlignment="1">
      <alignment horizontal="center"/>
    </xf>
    <xf numFmtId="0" fontId="8" fillId="0" borderId="61" xfId="0" applyFont="1" applyFill="1" applyBorder="1" applyAlignment="1">
      <alignment horizontal="center"/>
    </xf>
    <xf numFmtId="0" fontId="8" fillId="0" borderId="62" xfId="0" applyFont="1" applyFill="1" applyBorder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16" xfId="0" applyFont="1" applyBorder="1" applyAlignment="1">
      <alignment horizontal="left"/>
    </xf>
    <xf numFmtId="0" fontId="5" fillId="0" borderId="17" xfId="0" applyFont="1" applyBorder="1" applyAlignment="1">
      <alignment horizontal="center"/>
    </xf>
    <xf numFmtId="0" fontId="5" fillId="0" borderId="17" xfId="0" applyFont="1" applyBorder="1" applyAlignment="1">
      <alignment horizontal="left"/>
    </xf>
    <xf numFmtId="0" fontId="5" fillId="0" borderId="18" xfId="0" applyFont="1" applyBorder="1" applyAlignment="1">
      <alignment horizontal="left"/>
    </xf>
    <xf numFmtId="0" fontId="8" fillId="0" borderId="0" xfId="0" applyFont="1" applyAlignment="1">
      <alignment horizontal="justify" vertical="center"/>
    </xf>
    <xf numFmtId="0" fontId="5" fillId="0" borderId="19" xfId="0" applyFont="1" applyBorder="1" applyAlignment="1">
      <alignment horizontal="left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 vertical="center"/>
    </xf>
    <xf numFmtId="0" fontId="5" fillId="0" borderId="1" xfId="0" applyFont="1" applyBorder="1"/>
    <xf numFmtId="0" fontId="5" fillId="0" borderId="2" xfId="0" applyFont="1" applyBorder="1"/>
    <xf numFmtId="0" fontId="8" fillId="0" borderId="16" xfId="0" applyFont="1" applyBorder="1" applyAlignment="1">
      <alignment horizontal="left"/>
    </xf>
    <xf numFmtId="0" fontId="12" fillId="0" borderId="16" xfId="0" applyFont="1" applyBorder="1" applyAlignment="1">
      <alignment horizontal="left"/>
    </xf>
    <xf numFmtId="0" fontId="12" fillId="0" borderId="17" xfId="0" applyFont="1" applyBorder="1" applyAlignment="1">
      <alignment horizontal="center"/>
    </xf>
    <xf numFmtId="0" fontId="12" fillId="0" borderId="18" xfId="0" applyFont="1" applyBorder="1" applyAlignment="1">
      <alignment horizontal="center"/>
    </xf>
    <xf numFmtId="0" fontId="5" fillId="0" borderId="68" xfId="0" applyFont="1" applyFill="1" applyBorder="1" applyAlignment="1">
      <alignment horizontal="center" vertical="center"/>
    </xf>
    <xf numFmtId="0" fontId="5" fillId="0" borderId="60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8" fillId="0" borderId="17" xfId="0" applyFont="1" applyBorder="1" applyAlignment="1">
      <alignment horizontal="left"/>
    </xf>
    <xf numFmtId="0" fontId="5" fillId="0" borderId="0" xfId="0" applyFont="1" applyAlignment="1"/>
    <xf numFmtId="0" fontId="12" fillId="0" borderId="17" xfId="0" applyFont="1" applyBorder="1" applyAlignment="1">
      <alignment horizontal="right"/>
    </xf>
    <xf numFmtId="0" fontId="8" fillId="0" borderId="14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/>
    </xf>
    <xf numFmtId="0" fontId="14" fillId="0" borderId="0" xfId="0" applyFont="1"/>
    <xf numFmtId="0" fontId="14" fillId="0" borderId="0" xfId="0" applyFont="1" applyAlignment="1">
      <alignment horizontal="justify"/>
    </xf>
    <xf numFmtId="0" fontId="0" fillId="0" borderId="0" xfId="0" applyAlignment="1">
      <alignment horizontal="justify"/>
    </xf>
    <xf numFmtId="0" fontId="14" fillId="0" borderId="17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 shrinkToFit="1"/>
    </xf>
    <xf numFmtId="0" fontId="5" fillId="0" borderId="3" xfId="0" applyFont="1" applyFill="1" applyBorder="1" applyAlignment="1"/>
    <xf numFmtId="0" fontId="5" fillId="0" borderId="27" xfId="0" applyFont="1" applyFill="1" applyBorder="1" applyAlignment="1"/>
    <xf numFmtId="0" fontId="8" fillId="0" borderId="27" xfId="0" applyFont="1" applyFill="1" applyBorder="1" applyAlignment="1"/>
    <xf numFmtId="4" fontId="5" fillId="0" borderId="0" xfId="0" applyNumberFormat="1" applyFont="1" applyFill="1" applyBorder="1" applyAlignment="1"/>
    <xf numFmtId="4" fontId="5" fillId="0" borderId="0" xfId="0" applyNumberFormat="1" applyFont="1" applyFill="1" applyAlignment="1">
      <alignment vertical="center"/>
    </xf>
    <xf numFmtId="0" fontId="5" fillId="0" borderId="0" xfId="0" applyNumberFormat="1" applyFont="1" applyFill="1" applyAlignment="1"/>
    <xf numFmtId="0" fontId="2" fillId="0" borderId="7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0" fillId="0" borderId="0" xfId="0" applyAlignment="1"/>
    <xf numFmtId="0" fontId="14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Border="1"/>
    <xf numFmtId="0" fontId="0" fillId="0" borderId="0" xfId="0" applyAlignment="1">
      <alignment horizontal="center" vertical="center"/>
    </xf>
    <xf numFmtId="0" fontId="16" fillId="0" borderId="0" xfId="0" applyFont="1"/>
    <xf numFmtId="0" fontId="0" fillId="0" borderId="0" xfId="0" applyAlignment="1">
      <alignment horizontal="left" vertical="center" wrapText="1"/>
    </xf>
    <xf numFmtId="0" fontId="14" fillId="0" borderId="0" xfId="0" applyFont="1" applyAlignment="1">
      <alignment horizontal="center" vertical="center" wrapText="1"/>
    </xf>
    <xf numFmtId="0" fontId="0" fillId="0" borderId="17" xfId="0" applyBorder="1" applyAlignment="1">
      <alignment horizontal="left" vertical="center" wrapText="1"/>
    </xf>
    <xf numFmtId="0" fontId="0" fillId="0" borderId="17" xfId="0" applyBorder="1" applyAlignment="1">
      <alignment horizontal="left" vertical="center"/>
    </xf>
    <xf numFmtId="0" fontId="14" fillId="0" borderId="17" xfId="0" applyFont="1" applyBorder="1" applyAlignment="1">
      <alignment horizontal="center" vertical="center" textRotation="90" wrapText="1"/>
    </xf>
    <xf numFmtId="0" fontId="14" fillId="0" borderId="17" xfId="0" applyFont="1" applyBorder="1" applyAlignment="1">
      <alignment horizontal="center" vertical="center" wrapText="1"/>
    </xf>
    <xf numFmtId="0" fontId="0" fillId="0" borderId="17" xfId="0" applyBorder="1"/>
    <xf numFmtId="0" fontId="18" fillId="0" borderId="0" xfId="0" applyFont="1"/>
    <xf numFmtId="0" fontId="19" fillId="0" borderId="0" xfId="0" applyFont="1"/>
    <xf numFmtId="0" fontId="14" fillId="0" borderId="17" xfId="0" applyFont="1" applyBorder="1"/>
    <xf numFmtId="0" fontId="14" fillId="0" borderId="0" xfId="0" applyFont="1" applyAlignment="1">
      <alignment horizontal="left" indent="7"/>
    </xf>
    <xf numFmtId="0" fontId="14" fillId="0" borderId="17" xfId="0" applyFont="1" applyBorder="1" applyAlignment="1">
      <alignment horizontal="center" vertical="center" textRotation="90" shrinkToFit="1"/>
    </xf>
    <xf numFmtId="0" fontId="0" fillId="0" borderId="0" xfId="0" applyAlignment="1">
      <alignment shrinkToFit="1"/>
    </xf>
    <xf numFmtId="0" fontId="14" fillId="0" borderId="17" xfId="0" applyFont="1" applyBorder="1" applyAlignment="1">
      <alignment horizontal="center" vertical="center" textRotation="90"/>
    </xf>
    <xf numFmtId="49" fontId="0" fillId="0" borderId="0" xfId="0" applyNumberFormat="1" applyAlignment="1">
      <alignment horizontal="center" vertical="center" wrapText="1"/>
    </xf>
    <xf numFmtId="0" fontId="0" fillId="0" borderId="52" xfId="0" applyBorder="1"/>
    <xf numFmtId="0" fontId="0" fillId="0" borderId="52" xfId="0" applyBorder="1" applyAlignment="1">
      <alignment vertical="center"/>
    </xf>
    <xf numFmtId="0" fontId="0" fillId="0" borderId="52" xfId="0" applyBorder="1" applyAlignment="1">
      <alignment vertical="center" wrapText="1"/>
    </xf>
    <xf numFmtId="0" fontId="0" fillId="0" borderId="52" xfId="0" applyBorder="1" applyAlignment="1">
      <alignment horizontal="center" vertical="center"/>
    </xf>
    <xf numFmtId="0" fontId="0" fillId="0" borderId="0" xfId="0" applyAlignment="1">
      <alignment wrapText="1"/>
    </xf>
    <xf numFmtId="0" fontId="14" fillId="0" borderId="33" xfId="0" applyFont="1" applyBorder="1" applyAlignment="1">
      <alignment horizontal="center" vertical="center" textRotation="90" wrapText="1"/>
    </xf>
    <xf numFmtId="0" fontId="0" fillId="0" borderId="0" xfId="0" applyAlignment="1">
      <alignment horizontal="center" vertical="center" wrapText="1"/>
    </xf>
    <xf numFmtId="0" fontId="0" fillId="0" borderId="0" xfId="0" applyBorder="1" applyAlignment="1"/>
    <xf numFmtId="0" fontId="14" fillId="0" borderId="0" xfId="0" applyFont="1" applyAlignment="1">
      <alignment horizontal="center" vertical="center" textRotation="90" wrapText="1"/>
    </xf>
    <xf numFmtId="0" fontId="0" fillId="0" borderId="0" xfId="0" applyAlignment="1">
      <alignment horizontal="right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/>
    </xf>
    <xf numFmtId="0" fontId="11" fillId="0" borderId="17" xfId="0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 textRotation="90" shrinkToFit="1"/>
    </xf>
    <xf numFmtId="0" fontId="0" fillId="0" borderId="0" xfId="0" applyAlignment="1">
      <alignment horizontal="center" vertical="center" shrinkToFit="1"/>
    </xf>
    <xf numFmtId="0" fontId="0" fillId="0" borderId="29" xfId="0" applyBorder="1" applyAlignment="1">
      <alignment horizontal="center" vertical="center"/>
    </xf>
    <xf numFmtId="0" fontId="0" fillId="0" borderId="17" xfId="0" applyBorder="1" applyAlignment="1">
      <alignment horizontal="center" vertical="center" textRotation="90" shrinkToFit="1"/>
    </xf>
    <xf numFmtId="0" fontId="0" fillId="0" borderId="31" xfId="0" applyBorder="1" applyAlignment="1">
      <alignment horizontal="left" vertical="center" wrapText="1"/>
    </xf>
    <xf numFmtId="0" fontId="0" fillId="0" borderId="31" xfId="0" applyBorder="1" applyAlignment="1">
      <alignment horizontal="center" vertical="center"/>
    </xf>
    <xf numFmtId="0" fontId="14" fillId="0" borderId="17" xfId="0" applyFont="1" applyBorder="1" applyAlignment="1">
      <alignment horizontal="center" textRotation="90" wrapText="1"/>
    </xf>
    <xf numFmtId="0" fontId="14" fillId="0" borderId="17" xfId="0" applyFont="1" applyFill="1" applyBorder="1" applyAlignment="1">
      <alignment horizontal="center" vertical="center"/>
    </xf>
    <xf numFmtId="0" fontId="0" fillId="0" borderId="17" xfId="0" applyBorder="1" applyAlignment="1">
      <alignment horizontal="left" vertical="center" shrinkToFit="1"/>
    </xf>
    <xf numFmtId="0" fontId="21" fillId="0" borderId="0" xfId="0" applyFont="1"/>
    <xf numFmtId="0" fontId="22" fillId="0" borderId="0" xfId="0" applyFont="1"/>
    <xf numFmtId="0" fontId="22" fillId="0" borderId="0" xfId="0" applyFont="1" applyAlignment="1">
      <alignment horizontal="center"/>
    </xf>
    <xf numFmtId="0" fontId="23" fillId="0" borderId="17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textRotation="90" wrapText="1"/>
    </xf>
    <xf numFmtId="0" fontId="11" fillId="0" borderId="17" xfId="0" applyFont="1" applyBorder="1" applyAlignment="1">
      <alignment horizontal="center" vertical="center" wrapText="1"/>
    </xf>
    <xf numFmtId="0" fontId="16" fillId="0" borderId="17" xfId="0" applyFont="1" applyBorder="1"/>
    <xf numFmtId="0" fontId="0" fillId="0" borderId="17" xfId="0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8" fillId="0" borderId="24" xfId="0" applyFont="1" applyFill="1" applyBorder="1" applyAlignment="1">
      <alignment horizontal="center" vertical="center"/>
    </xf>
    <xf numFmtId="0" fontId="8" fillId="0" borderId="16" xfId="0" applyFont="1" applyFill="1" applyBorder="1" applyAlignment="1">
      <alignment horizontal="center" vertical="center"/>
    </xf>
    <xf numFmtId="0" fontId="8" fillId="0" borderId="17" xfId="0" applyFont="1" applyFill="1" applyBorder="1" applyAlignment="1">
      <alignment horizontal="center" vertical="center"/>
    </xf>
    <xf numFmtId="0" fontId="8" fillId="0" borderId="18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11" fillId="0" borderId="68" xfId="0" applyFont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19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68" xfId="0" applyFont="1" applyFill="1" applyBorder="1" applyAlignment="1">
      <alignment horizontal="center" vertical="center"/>
    </xf>
    <xf numFmtId="0" fontId="5" fillId="0" borderId="69" xfId="0" applyFont="1" applyFill="1" applyBorder="1" applyAlignment="1">
      <alignment horizontal="left"/>
    </xf>
    <xf numFmtId="0" fontId="5" fillId="0" borderId="25" xfId="0" applyFont="1" applyFill="1" applyBorder="1" applyAlignment="1">
      <alignment vertical="center"/>
    </xf>
    <xf numFmtId="0" fontId="5" fillId="0" borderId="25" xfId="0" applyFont="1" applyFill="1" applyBorder="1" applyAlignment="1"/>
    <xf numFmtId="0" fontId="5" fillId="0" borderId="25" xfId="0" applyFont="1" applyFill="1" applyBorder="1" applyAlignment="1">
      <alignment horizontal="left" vertical="center"/>
    </xf>
    <xf numFmtId="0" fontId="5" fillId="0" borderId="57" xfId="0" applyFont="1" applyFill="1" applyBorder="1" applyAlignment="1"/>
    <xf numFmtId="0" fontId="5" fillId="0" borderId="26" xfId="0" applyFont="1" applyFill="1" applyBorder="1" applyAlignment="1">
      <alignment textRotation="90"/>
    </xf>
    <xf numFmtId="0" fontId="0" fillId="0" borderId="0" xfId="0" applyAlignment="1">
      <alignment textRotation="90"/>
    </xf>
    <xf numFmtId="0" fontId="5" fillId="0" borderId="4" xfId="0" applyFont="1" applyFill="1" applyBorder="1" applyAlignment="1"/>
    <xf numFmtId="0" fontId="5" fillId="0" borderId="63" xfId="0" applyFont="1" applyFill="1" applyBorder="1"/>
    <xf numFmtId="0" fontId="5" fillId="0" borderId="27" xfId="0" applyFont="1" applyFill="1" applyBorder="1"/>
    <xf numFmtId="0" fontId="8" fillId="0" borderId="4" xfId="0" applyFont="1" applyFill="1" applyBorder="1" applyAlignment="1"/>
    <xf numFmtId="0" fontId="5" fillId="0" borderId="70" xfId="0" applyFont="1" applyFill="1" applyBorder="1"/>
    <xf numFmtId="0" fontId="0" fillId="0" borderId="0" xfId="0" applyBorder="1" applyAlignment="1">
      <alignment textRotation="90"/>
    </xf>
    <xf numFmtId="0" fontId="5" fillId="0" borderId="62" xfId="0" applyFont="1" applyFill="1" applyBorder="1" applyAlignment="1">
      <alignment horizontal="center" vertical="center"/>
    </xf>
    <xf numFmtId="0" fontId="5" fillId="0" borderId="62" xfId="0" applyFont="1" applyFill="1" applyBorder="1" applyAlignment="1">
      <alignment horizontal="centerContinuous" vertical="center" wrapText="1"/>
    </xf>
    <xf numFmtId="0" fontId="7" fillId="0" borderId="0" xfId="0" applyFont="1" applyFill="1" applyAlignment="1">
      <alignment horizontal="center"/>
    </xf>
    <xf numFmtId="0" fontId="11" fillId="0" borderId="17" xfId="0" applyFont="1" applyBorder="1" applyAlignment="1">
      <alignment textRotation="90"/>
    </xf>
    <xf numFmtId="0" fontId="11" fillId="0" borderId="17" xfId="0" applyFont="1" applyBorder="1" applyAlignment="1">
      <alignment horizontal="center" textRotation="90" wrapText="1"/>
    </xf>
    <xf numFmtId="0" fontId="11" fillId="0" borderId="17" xfId="0" applyFont="1" applyBorder="1" applyAlignment="1">
      <alignment horizontal="center" textRotation="90"/>
    </xf>
    <xf numFmtId="0" fontId="0" fillId="0" borderId="17" xfId="0" applyBorder="1" applyAlignment="1">
      <alignment vertical="center" wrapText="1"/>
    </xf>
    <xf numFmtId="0" fontId="11" fillId="0" borderId="17" xfId="0" applyFont="1" applyBorder="1" applyAlignment="1">
      <alignment vertical="center" textRotation="90" wrapText="1"/>
    </xf>
    <xf numFmtId="0" fontId="16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19" fillId="0" borderId="0" xfId="0" applyFont="1" applyAlignment="1"/>
    <xf numFmtId="0" fontId="11" fillId="0" borderId="17" xfId="0" applyFont="1" applyBorder="1" applyAlignment="1">
      <alignment horizontal="center" vertical="center" textRotation="90" wrapText="1" shrinkToFit="1"/>
    </xf>
    <xf numFmtId="49" fontId="0" fillId="0" borderId="0" xfId="0" applyNumberFormat="1"/>
    <xf numFmtId="0" fontId="0" fillId="0" borderId="0" xfId="0" applyFill="1"/>
    <xf numFmtId="0" fontId="14" fillId="0" borderId="71" xfId="0" applyFont="1" applyFill="1" applyBorder="1" applyAlignment="1">
      <alignment horizontal="center" vertical="center"/>
    </xf>
    <xf numFmtId="0" fontId="14" fillId="0" borderId="71" xfId="0" applyFont="1" applyFill="1" applyBorder="1" applyAlignment="1">
      <alignment horizontal="center" vertical="center" wrapText="1"/>
    </xf>
    <xf numFmtId="0" fontId="0" fillId="0" borderId="71" xfId="0" applyFill="1" applyBorder="1" applyAlignment="1">
      <alignment vertical="center" wrapText="1"/>
    </xf>
    <xf numFmtId="0" fontId="0" fillId="0" borderId="71" xfId="0" applyFill="1" applyBorder="1"/>
    <xf numFmtId="0" fontId="16" fillId="0" borderId="0" xfId="1" applyFont="1" applyFill="1"/>
    <xf numFmtId="0" fontId="14" fillId="0" borderId="71" xfId="0" applyFont="1" applyFill="1" applyBorder="1" applyAlignment="1">
      <alignment horizontal="center" vertical="center" textRotation="90" wrapText="1"/>
    </xf>
    <xf numFmtId="0" fontId="14" fillId="0" borderId="71" xfId="0" applyFont="1" applyFill="1" applyBorder="1" applyAlignment="1">
      <alignment horizontal="center" vertical="center" textRotation="90"/>
    </xf>
    <xf numFmtId="0" fontId="11" fillId="0" borderId="17" xfId="0" applyFont="1" applyBorder="1"/>
    <xf numFmtId="164" fontId="0" fillId="0" borderId="0" xfId="0" applyNumberFormat="1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11" fillId="0" borderId="24" xfId="0" applyFont="1" applyBorder="1" applyAlignment="1">
      <alignment horizontal="center" vertical="center"/>
    </xf>
    <xf numFmtId="0" fontId="0" fillId="0" borderId="34" xfId="0" applyBorder="1"/>
    <xf numFmtId="0" fontId="20" fillId="0" borderId="17" xfId="0" applyFont="1" applyBorder="1" applyAlignment="1">
      <alignment vertical="center" wrapText="1"/>
    </xf>
    <xf numFmtId="0" fontId="27" fillId="0" borderId="17" xfId="0" applyFont="1" applyBorder="1" applyAlignment="1">
      <alignment horizontal="justify" vertical="top" wrapText="1"/>
    </xf>
    <xf numFmtId="0" fontId="27" fillId="0" borderId="17" xfId="0" applyFont="1" applyBorder="1" applyAlignment="1">
      <alignment vertical="top" wrapText="1"/>
    </xf>
    <xf numFmtId="0" fontId="27" fillId="0" borderId="17" xfId="0" applyFont="1" applyBorder="1" applyAlignment="1">
      <alignment horizontal="left" vertical="top" wrapText="1"/>
    </xf>
    <xf numFmtId="0" fontId="28" fillId="0" borderId="17" xfId="0" applyFont="1" applyBorder="1" applyAlignment="1">
      <alignment vertical="top" wrapText="1"/>
    </xf>
    <xf numFmtId="0" fontId="20" fillId="0" borderId="17" xfId="0" applyFont="1" applyBorder="1"/>
    <xf numFmtId="0" fontId="20" fillId="0" borderId="34" xfId="0" applyFont="1" applyBorder="1"/>
    <xf numFmtId="0" fontId="0" fillId="0" borderId="0" xfId="0" applyFont="1" applyBorder="1"/>
    <xf numFmtId="0" fontId="0" fillId="0" borderId="28" xfId="0" applyFont="1" applyBorder="1"/>
    <xf numFmtId="0" fontId="11" fillId="0" borderId="34" xfId="0" applyFont="1" applyBorder="1" applyAlignment="1">
      <alignment horizontal="center" textRotation="90" wrapText="1"/>
    </xf>
    <xf numFmtId="0" fontId="20" fillId="0" borderId="24" xfId="0" applyFont="1" applyBorder="1" applyAlignment="1">
      <alignment vertical="center" wrapText="1"/>
    </xf>
    <xf numFmtId="0" fontId="0" fillId="0" borderId="32" xfId="0" applyBorder="1"/>
    <xf numFmtId="0" fontId="0" fillId="0" borderId="51" xfId="0" applyBorder="1" applyAlignment="1">
      <alignment vertical="center" wrapText="1"/>
    </xf>
    <xf numFmtId="0" fontId="0" fillId="0" borderId="34" xfId="0" applyBorder="1" applyAlignment="1">
      <alignment vertical="center" wrapText="1"/>
    </xf>
    <xf numFmtId="0" fontId="0" fillId="0" borderId="75" xfId="0" applyBorder="1"/>
    <xf numFmtId="0" fontId="0" fillId="0" borderId="79" xfId="0" applyBorder="1"/>
    <xf numFmtId="0" fontId="27" fillId="0" borderId="28" xfId="0" applyFont="1" applyBorder="1" applyAlignment="1">
      <alignment vertical="top" wrapText="1"/>
    </xf>
    <xf numFmtId="0" fontId="11" fillId="0" borderId="18" xfId="0" applyFont="1" applyBorder="1" applyAlignment="1">
      <alignment horizontal="center" textRotation="90"/>
    </xf>
    <xf numFmtId="0" fontId="3" fillId="0" borderId="0" xfId="0" applyFont="1" applyBorder="1" applyAlignment="1">
      <alignment horizontal="center"/>
    </xf>
    <xf numFmtId="0" fontId="3" fillId="0" borderId="25" xfId="0" applyFont="1" applyBorder="1" applyAlignment="1">
      <alignment horizontal="center" vertical="top"/>
    </xf>
    <xf numFmtId="0" fontId="2" fillId="0" borderId="12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4" fillId="0" borderId="36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63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64" xfId="0" applyFont="1" applyBorder="1" applyAlignment="1">
      <alignment horizontal="center" vertical="center" wrapText="1"/>
    </xf>
    <xf numFmtId="0" fontId="4" fillId="0" borderId="57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72" xfId="0" applyFont="1" applyBorder="1" applyAlignment="1">
      <alignment horizontal="center" vertical="center" wrapText="1"/>
    </xf>
    <xf numFmtId="0" fontId="4" fillId="0" borderId="55" xfId="0" applyFont="1" applyBorder="1" applyAlignment="1">
      <alignment horizontal="center" vertical="center" wrapText="1"/>
    </xf>
    <xf numFmtId="0" fontId="4" fillId="0" borderId="6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0" borderId="15" xfId="0" applyFont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0" fillId="0" borderId="11" xfId="0" applyBorder="1" applyAlignment="1">
      <alignment vertical="center"/>
    </xf>
    <xf numFmtId="0" fontId="4" fillId="0" borderId="73" xfId="0" applyFont="1" applyBorder="1" applyAlignment="1">
      <alignment horizontal="center" vertical="center" wrapText="1"/>
    </xf>
    <xf numFmtId="0" fontId="0" fillId="0" borderId="65" xfId="0" applyBorder="1" applyAlignment="1">
      <alignment horizontal="center" vertical="center" wrapText="1"/>
    </xf>
    <xf numFmtId="0" fontId="0" fillId="0" borderId="66" xfId="0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5" fillId="0" borderId="6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8" fillId="0" borderId="27" xfId="0" applyFont="1" applyFill="1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0" borderId="27" xfId="0" applyBorder="1" applyAlignment="1">
      <alignment horizontal="center" vertical="top" wrapText="1"/>
    </xf>
    <xf numFmtId="0" fontId="5" fillId="0" borderId="7" xfId="0" applyFont="1" applyFill="1" applyBorder="1" applyAlignment="1"/>
    <xf numFmtId="0" fontId="0" fillId="0" borderId="7" xfId="0" applyBorder="1" applyAlignment="1"/>
    <xf numFmtId="0" fontId="0" fillId="0" borderId="11" xfId="0" applyBorder="1" applyAlignment="1"/>
    <xf numFmtId="0" fontId="5" fillId="0" borderId="0" xfId="0" applyFont="1" applyFill="1" applyAlignment="1">
      <alignment horizontal="center" vertical="center" wrapText="1"/>
    </xf>
    <xf numFmtId="0" fontId="5" fillId="0" borderId="31" xfId="0" applyFont="1" applyFill="1" applyBorder="1" applyAlignment="1">
      <alignment horizontal="center"/>
    </xf>
    <xf numFmtId="0" fontId="8" fillId="0" borderId="74" xfId="0" applyFont="1" applyFill="1" applyBorder="1" applyAlignment="1">
      <alignment horizontal="center"/>
    </xf>
    <xf numFmtId="0" fontId="0" fillId="0" borderId="50" xfId="0" applyBorder="1" applyAlignment="1">
      <alignment horizontal="center"/>
    </xf>
    <xf numFmtId="0" fontId="8" fillId="0" borderId="63" xfId="0" applyFont="1" applyFill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8" fillId="0" borderId="46" xfId="0" applyFont="1" applyFill="1" applyBorder="1" applyAlignment="1">
      <alignment horizontal="center"/>
    </xf>
    <xf numFmtId="0" fontId="8" fillId="0" borderId="50" xfId="0" applyFont="1" applyFill="1" applyBorder="1" applyAlignment="1">
      <alignment horizontal="center"/>
    </xf>
    <xf numFmtId="0" fontId="8" fillId="0" borderId="17" xfId="0" applyFont="1" applyFill="1" applyBorder="1" applyAlignment="1">
      <alignment horizontal="center"/>
    </xf>
    <xf numFmtId="0" fontId="8" fillId="0" borderId="36" xfId="0" applyFont="1" applyFill="1" applyBorder="1" applyAlignment="1">
      <alignment horizontal="center" vertical="center"/>
    </xf>
    <xf numFmtId="0" fontId="8" fillId="0" borderId="37" xfId="0" applyFont="1" applyFill="1" applyBorder="1" applyAlignment="1">
      <alignment horizontal="center" vertical="center"/>
    </xf>
    <xf numFmtId="0" fontId="8" fillId="0" borderId="76" xfId="0" applyFont="1" applyFill="1" applyBorder="1" applyAlignment="1">
      <alignment horizontal="center" vertical="center"/>
    </xf>
    <xf numFmtId="0" fontId="8" fillId="0" borderId="72" xfId="0" applyFont="1" applyFill="1" applyBorder="1" applyAlignment="1">
      <alignment horizontal="center" vertical="center"/>
    </xf>
    <xf numFmtId="0" fontId="5" fillId="0" borderId="6" xfId="0" applyFont="1" applyFill="1" applyBorder="1" applyAlignment="1"/>
    <xf numFmtId="0" fontId="5" fillId="0" borderId="6" xfId="0" applyFont="1" applyFill="1" applyBorder="1" applyAlignment="1">
      <alignment horizontal="center"/>
    </xf>
    <xf numFmtId="0" fontId="0" fillId="0" borderId="24" xfId="0" applyBorder="1" applyAlignment="1">
      <alignment horizontal="center"/>
    </xf>
    <xf numFmtId="0" fontId="5" fillId="0" borderId="43" xfId="0" applyFont="1" applyFill="1" applyBorder="1" applyAlignment="1">
      <alignment horizontal="center"/>
    </xf>
    <xf numFmtId="0" fontId="10" fillId="0" borderId="45" xfId="0" applyFont="1" applyBorder="1" applyAlignment="1">
      <alignment horizontal="center"/>
    </xf>
    <xf numFmtId="0" fontId="5" fillId="0" borderId="34" xfId="0" applyFont="1" applyFill="1" applyBorder="1" applyAlignment="1">
      <alignment horizontal="center"/>
    </xf>
    <xf numFmtId="0" fontId="8" fillId="0" borderId="57" xfId="0" applyFont="1" applyFill="1" applyBorder="1" applyAlignment="1">
      <alignment horizontal="center" vertical="center"/>
    </xf>
    <xf numFmtId="0" fontId="11" fillId="0" borderId="72" xfId="0" applyFont="1" applyBorder="1" applyAlignment="1">
      <alignment horizontal="center" vertical="center"/>
    </xf>
    <xf numFmtId="0" fontId="8" fillId="0" borderId="26" xfId="0" applyFont="1" applyFill="1" applyBorder="1" applyAlignment="1">
      <alignment horizontal="center" vertical="center"/>
    </xf>
    <xf numFmtId="0" fontId="8" fillId="0" borderId="49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justify" vertical="center"/>
    </xf>
    <xf numFmtId="0" fontId="5" fillId="0" borderId="1" xfId="0" applyFont="1" applyFill="1" applyBorder="1" applyAlignment="1">
      <alignment horizontal="justify" vertical="center"/>
    </xf>
    <xf numFmtId="0" fontId="5" fillId="0" borderId="68" xfId="0" applyFont="1" applyFill="1" applyBorder="1" applyAlignment="1">
      <alignment horizontal="justify" vertical="center"/>
    </xf>
    <xf numFmtId="0" fontId="5" fillId="0" borderId="2" xfId="0" applyFont="1" applyFill="1" applyBorder="1" applyAlignment="1">
      <alignment horizontal="justify" vertical="center"/>
    </xf>
    <xf numFmtId="0" fontId="5" fillId="0" borderId="24" xfId="0" applyFont="1" applyFill="1" applyBorder="1" applyAlignment="1">
      <alignment horizontal="justify" vertical="center"/>
    </xf>
    <xf numFmtId="0" fontId="5" fillId="0" borderId="17" xfId="0" applyFont="1" applyFill="1" applyBorder="1" applyAlignment="1">
      <alignment horizontal="justify" vertical="center"/>
    </xf>
    <xf numFmtId="0" fontId="5" fillId="0" borderId="16" xfId="0" applyFont="1" applyFill="1" applyBorder="1" applyAlignment="1">
      <alignment horizontal="justify" vertical="center"/>
    </xf>
    <xf numFmtId="0" fontId="5" fillId="0" borderId="18" xfId="0" applyFont="1" applyFill="1" applyBorder="1" applyAlignment="1">
      <alignment horizontal="justify" vertical="center"/>
    </xf>
    <xf numFmtId="0" fontId="8" fillId="0" borderId="46" xfId="0" applyFont="1" applyFill="1" applyBorder="1" applyAlignment="1">
      <alignment horizontal="center" vertical="center"/>
    </xf>
    <xf numFmtId="0" fontId="8" fillId="0" borderId="23" xfId="0" applyFont="1" applyFill="1" applyBorder="1" applyAlignment="1">
      <alignment horizontal="center" vertical="center"/>
    </xf>
    <xf numFmtId="0" fontId="8" fillId="0" borderId="50" xfId="0" applyFont="1" applyFill="1" applyBorder="1" applyAlignment="1">
      <alignment horizontal="center" vertical="center"/>
    </xf>
    <xf numFmtId="0" fontId="8" fillId="0" borderId="64" xfId="0" applyFont="1" applyFill="1" applyBorder="1" applyAlignment="1">
      <alignment horizontal="center" vertical="center"/>
    </xf>
    <xf numFmtId="0" fontId="8" fillId="0" borderId="47" xfId="0" applyFont="1" applyFill="1" applyBorder="1" applyAlignment="1">
      <alignment horizontal="center" vertical="center"/>
    </xf>
    <xf numFmtId="0" fontId="5" fillId="0" borderId="48" xfId="0" applyFont="1" applyFill="1" applyBorder="1" applyAlignment="1">
      <alignment horizontal="center" textRotation="90"/>
    </xf>
    <xf numFmtId="0" fontId="5" fillId="0" borderId="54" xfId="0" applyFont="1" applyFill="1" applyBorder="1" applyAlignment="1">
      <alignment horizontal="center" textRotation="90"/>
    </xf>
    <xf numFmtId="0" fontId="5" fillId="0" borderId="63" xfId="0" applyFont="1" applyFill="1" applyBorder="1" applyAlignment="1">
      <alignment horizontal="center" vertical="justify" textRotation="90"/>
    </xf>
    <xf numFmtId="0" fontId="5" fillId="0" borderId="64" xfId="0" applyFont="1" applyFill="1" applyBorder="1" applyAlignment="1">
      <alignment horizontal="center" vertical="justify" textRotation="90"/>
    </xf>
    <xf numFmtId="0" fontId="5" fillId="0" borderId="27" xfId="0" applyFont="1" applyFill="1" applyBorder="1" applyAlignment="1">
      <alignment horizontal="center" vertical="justify" textRotation="90"/>
    </xf>
    <xf numFmtId="0" fontId="5" fillId="0" borderId="28" xfId="0" applyFont="1" applyFill="1" applyBorder="1" applyAlignment="1">
      <alignment horizontal="center" vertical="justify" textRotation="90"/>
    </xf>
    <xf numFmtId="0" fontId="5" fillId="0" borderId="57" xfId="0" applyFont="1" applyFill="1" applyBorder="1" applyAlignment="1">
      <alignment horizontal="center" vertical="justify" textRotation="90"/>
    </xf>
    <xf numFmtId="0" fontId="5" fillId="0" borderId="72" xfId="0" applyFont="1" applyFill="1" applyBorder="1" applyAlignment="1">
      <alignment horizontal="center" vertical="justify" textRotation="90"/>
    </xf>
    <xf numFmtId="0" fontId="5" fillId="0" borderId="32" xfId="0" applyFont="1" applyFill="1" applyBorder="1" applyAlignment="1">
      <alignment horizontal="center" vertical="justify" textRotation="90"/>
    </xf>
    <xf numFmtId="0" fontId="5" fillId="0" borderId="53" xfId="0" applyFont="1" applyFill="1" applyBorder="1" applyAlignment="1">
      <alignment horizontal="center" vertical="justify" textRotation="90"/>
    </xf>
    <xf numFmtId="0" fontId="8" fillId="0" borderId="34" xfId="0" applyFont="1" applyFill="1" applyBorder="1" applyAlignment="1">
      <alignment horizontal="center"/>
    </xf>
    <xf numFmtId="0" fontId="8" fillId="0" borderId="24" xfId="0" applyFont="1" applyFill="1" applyBorder="1" applyAlignment="1">
      <alignment horizontal="center"/>
    </xf>
    <xf numFmtId="0" fontId="5" fillId="0" borderId="43" xfId="0" applyFont="1" applyFill="1" applyBorder="1" applyAlignment="1">
      <alignment horizontal="center" vertical="justify" textRotation="90"/>
    </xf>
    <xf numFmtId="0" fontId="5" fillId="0" borderId="45" xfId="0" applyFont="1" applyFill="1" applyBorder="1" applyAlignment="1">
      <alignment horizontal="center" vertical="justify" textRotation="90"/>
    </xf>
    <xf numFmtId="0" fontId="5" fillId="0" borderId="75" xfId="0" applyFont="1" applyFill="1" applyBorder="1" applyAlignment="1">
      <alignment horizontal="center" vertical="justify" textRotation="90"/>
    </xf>
    <xf numFmtId="0" fontId="5" fillId="0" borderId="29" xfId="0" applyFont="1" applyFill="1" applyBorder="1" applyAlignment="1">
      <alignment horizontal="center" vertical="justify" textRotation="90"/>
    </xf>
    <xf numFmtId="0" fontId="5" fillId="0" borderId="63" xfId="0" applyFont="1" applyFill="1" applyBorder="1" applyAlignment="1">
      <alignment horizontal="justify" vertical="center"/>
    </xf>
    <xf numFmtId="0" fontId="5" fillId="0" borderId="26" xfId="0" applyFont="1" applyFill="1" applyBorder="1" applyAlignment="1">
      <alignment horizontal="justify" vertical="center"/>
    </xf>
    <xf numFmtId="0" fontId="5" fillId="0" borderId="49" xfId="0" applyFont="1" applyFill="1" applyBorder="1" applyAlignment="1">
      <alignment horizontal="justify" vertical="center"/>
    </xf>
    <xf numFmtId="0" fontId="5" fillId="0" borderId="58" xfId="0" applyFont="1" applyFill="1" applyBorder="1" applyAlignment="1">
      <alignment horizontal="justify" vertical="center"/>
    </xf>
    <xf numFmtId="0" fontId="5" fillId="0" borderId="12" xfId="0" applyFont="1" applyFill="1" applyBorder="1" applyAlignment="1">
      <alignment horizontal="justify" vertical="center"/>
    </xf>
    <xf numFmtId="0" fontId="5" fillId="0" borderId="59" xfId="0" applyFont="1" applyFill="1" applyBorder="1" applyAlignment="1">
      <alignment horizontal="justify" vertical="center"/>
    </xf>
    <xf numFmtId="0" fontId="5" fillId="0" borderId="34" xfId="0" applyFont="1" applyFill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5" fillId="0" borderId="9" xfId="0" applyFont="1" applyFill="1" applyBorder="1" applyAlignment="1">
      <alignment horizontal="right" vertical="justify"/>
    </xf>
    <xf numFmtId="0" fontId="5" fillId="0" borderId="17" xfId="0" applyFont="1" applyFill="1" applyBorder="1" applyAlignment="1">
      <alignment horizontal="center" vertical="justify" textRotation="90"/>
    </xf>
    <xf numFmtId="0" fontId="5" fillId="0" borderId="1" xfId="0" applyFont="1" applyFill="1" applyBorder="1" applyAlignment="1">
      <alignment horizontal="center" vertical="justify" textRotation="90"/>
    </xf>
    <xf numFmtId="0" fontId="5" fillId="0" borderId="24" xfId="0" applyFont="1" applyFill="1" applyBorder="1" applyAlignment="1">
      <alignment horizontal="center" vertical="justify" textRotation="90"/>
    </xf>
    <xf numFmtId="0" fontId="5" fillId="0" borderId="68" xfId="0" applyFont="1" applyFill="1" applyBorder="1" applyAlignment="1">
      <alignment horizontal="center" vertical="justify" textRotation="90"/>
    </xf>
    <xf numFmtId="0" fontId="8" fillId="0" borderId="6" xfId="0" applyFont="1" applyFill="1" applyBorder="1" applyAlignment="1">
      <alignment horizontal="center"/>
    </xf>
    <xf numFmtId="0" fontId="8" fillId="0" borderId="7" xfId="0" applyFont="1" applyFill="1" applyBorder="1" applyAlignment="1"/>
    <xf numFmtId="0" fontId="8" fillId="0" borderId="6" xfId="0" applyFont="1" applyFill="1" applyBorder="1" applyAlignment="1"/>
    <xf numFmtId="0" fontId="8" fillId="0" borderId="7" xfId="0" applyFont="1" applyFill="1" applyBorder="1" applyAlignment="1">
      <alignment horizontal="center"/>
    </xf>
    <xf numFmtId="0" fontId="5" fillId="0" borderId="0" xfId="0" applyFont="1" applyFill="1" applyAlignment="1"/>
    <xf numFmtId="0" fontId="0" fillId="0" borderId="0" xfId="0" applyAlignment="1"/>
    <xf numFmtId="0" fontId="5" fillId="0" borderId="55" xfId="0" applyFont="1" applyFill="1" applyBorder="1" applyAlignment="1">
      <alignment horizontal="center" vertical="justify" textRotation="90"/>
    </xf>
    <xf numFmtId="0" fontId="5" fillId="0" borderId="52" xfId="0" applyFont="1" applyFill="1" applyBorder="1" applyAlignment="1">
      <alignment horizontal="center" vertical="justify" textRotation="90"/>
    </xf>
    <xf numFmtId="0" fontId="5" fillId="0" borderId="66" xfId="0" applyFont="1" applyFill="1" applyBorder="1" applyAlignment="1">
      <alignment horizontal="center" vertical="justify" textRotation="90"/>
    </xf>
    <xf numFmtId="0" fontId="5" fillId="0" borderId="48" xfId="0" applyFont="1" applyFill="1" applyBorder="1" applyAlignment="1">
      <alignment horizontal="center" vertical="justify" textRotation="90"/>
    </xf>
    <xf numFmtId="0" fontId="5" fillId="0" borderId="54" xfId="0" applyFont="1" applyFill="1" applyBorder="1" applyAlignment="1">
      <alignment horizontal="center" vertical="justify" textRotation="90"/>
    </xf>
    <xf numFmtId="0" fontId="5" fillId="0" borderId="69" xfId="0" applyFont="1" applyFill="1" applyBorder="1" applyAlignment="1">
      <alignment horizontal="center" vertical="justify" textRotation="90"/>
    </xf>
    <xf numFmtId="0" fontId="5" fillId="0" borderId="56" xfId="0" applyFont="1" applyFill="1" applyBorder="1" applyAlignment="1">
      <alignment horizontal="center" vertical="justify" textRotation="90"/>
    </xf>
    <xf numFmtId="0" fontId="5" fillId="0" borderId="67" xfId="0" applyFont="1" applyFill="1" applyBorder="1" applyAlignment="1">
      <alignment horizontal="center" vertical="justify" textRotation="90"/>
    </xf>
    <xf numFmtId="0" fontId="6" fillId="0" borderId="0" xfId="0" applyFont="1" applyFill="1" applyAlignment="1">
      <alignment horizontal="right"/>
    </xf>
    <xf numFmtId="0" fontId="7" fillId="0" borderId="0" xfId="0" applyFont="1" applyFill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6" fillId="0" borderId="0" xfId="0" applyFont="1" applyFill="1" applyAlignment="1">
      <alignment horizontal="left"/>
    </xf>
    <xf numFmtId="0" fontId="5" fillId="0" borderId="69" xfId="0" applyFont="1" applyFill="1" applyBorder="1" applyAlignment="1">
      <alignment horizontal="center" textRotation="90"/>
    </xf>
    <xf numFmtId="0" fontId="6" fillId="0" borderId="0" xfId="0" applyFont="1" applyFill="1" applyBorder="1" applyAlignment="1">
      <alignment horizontal="center" vertical="top" wrapText="1"/>
    </xf>
    <xf numFmtId="0" fontId="5" fillId="0" borderId="12" xfId="0" applyFont="1" applyFill="1" applyBorder="1" applyAlignment="1">
      <alignment horizontal="center"/>
    </xf>
    <xf numFmtId="0" fontId="0" fillId="0" borderId="12" xfId="0" applyBorder="1" applyAlignment="1">
      <alignment horizontal="center"/>
    </xf>
    <xf numFmtId="0" fontId="6" fillId="0" borderId="0" xfId="0" applyFont="1" applyFill="1" applyBorder="1" applyAlignment="1">
      <alignment horizontal="center" vertical="center"/>
    </xf>
    <xf numFmtId="0" fontId="5" fillId="0" borderId="44" xfId="0" applyFont="1" applyFill="1" applyBorder="1" applyAlignment="1">
      <alignment horizontal="center" vertical="top"/>
    </xf>
    <xf numFmtId="0" fontId="6" fillId="0" borderId="0" xfId="0" applyFont="1" applyFill="1" applyAlignment="1">
      <alignment vertical="center" wrapText="1"/>
    </xf>
    <xf numFmtId="0" fontId="0" fillId="0" borderId="0" xfId="0" applyAlignment="1">
      <alignment wrapText="1"/>
    </xf>
    <xf numFmtId="0" fontId="8" fillId="0" borderId="0" xfId="0" applyFont="1" applyFill="1" applyAlignment="1">
      <alignment horizontal="center" vertical="center"/>
    </xf>
    <xf numFmtId="0" fontId="8" fillId="0" borderId="77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/>
    </xf>
    <xf numFmtId="0" fontId="6" fillId="0" borderId="44" xfId="0" applyFont="1" applyFill="1" applyBorder="1" applyAlignment="1">
      <alignment horizontal="center" wrapText="1"/>
    </xf>
    <xf numFmtId="0" fontId="6" fillId="0" borderId="0" xfId="0" applyFont="1" applyFill="1" applyBorder="1" applyAlignment="1">
      <alignment horizontal="center" wrapText="1"/>
    </xf>
    <xf numFmtId="0" fontId="8" fillId="0" borderId="0" xfId="0" applyFont="1" applyFill="1" applyAlignment="1">
      <alignment horizontal="justify" vertical="center"/>
    </xf>
    <xf numFmtId="0" fontId="5" fillId="0" borderId="73" xfId="0" applyFont="1" applyFill="1" applyBorder="1" applyAlignment="1">
      <alignment horizontal="center" vertical="justify" textRotation="90"/>
    </xf>
    <xf numFmtId="0" fontId="5" fillId="0" borderId="51" xfId="0" applyFont="1" applyFill="1" applyBorder="1" applyAlignment="1">
      <alignment horizontal="center" vertical="justify" textRotation="90"/>
    </xf>
    <xf numFmtId="0" fontId="5" fillId="0" borderId="65" xfId="0" applyFont="1" applyFill="1" applyBorder="1" applyAlignment="1">
      <alignment horizontal="center" vertical="justify" textRotation="90"/>
    </xf>
    <xf numFmtId="0" fontId="5" fillId="0" borderId="74" xfId="0" applyFont="1" applyFill="1" applyBorder="1" applyAlignment="1">
      <alignment horizontal="center"/>
    </xf>
    <xf numFmtId="0" fontId="5" fillId="0" borderId="23" xfId="0" applyFont="1" applyFill="1" applyBorder="1" applyAlignment="1">
      <alignment horizontal="center"/>
    </xf>
    <xf numFmtId="0" fontId="5" fillId="0" borderId="47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7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9" xfId="0" applyFont="1" applyFill="1" applyBorder="1" applyAlignment="1">
      <alignment horizontal="left" vertical="justify"/>
    </xf>
    <xf numFmtId="0" fontId="5" fillId="0" borderId="37" xfId="0" applyFont="1" applyFill="1" applyBorder="1" applyAlignment="1">
      <alignment horizontal="left" vertical="justify"/>
    </xf>
    <xf numFmtId="0" fontId="8" fillId="0" borderId="23" xfId="0" applyFont="1" applyFill="1" applyBorder="1" applyAlignment="1">
      <alignment horizontal="center"/>
    </xf>
    <xf numFmtId="0" fontId="8" fillId="0" borderId="8" xfId="0" applyFont="1" applyFill="1" applyBorder="1" applyAlignment="1">
      <alignment horizontal="center" vertical="center"/>
    </xf>
    <xf numFmtId="0" fontId="11" fillId="0" borderId="37" xfId="0" applyFont="1" applyBorder="1" applyAlignment="1">
      <alignment horizontal="center" vertical="center"/>
    </xf>
    <xf numFmtId="0" fontId="8" fillId="0" borderId="47" xfId="0" applyFont="1" applyFill="1" applyBorder="1" applyAlignment="1">
      <alignment horizontal="center"/>
    </xf>
    <xf numFmtId="0" fontId="5" fillId="0" borderId="26" xfId="0" applyFont="1" applyFill="1" applyBorder="1" applyAlignment="1">
      <alignment horizontal="center" vertical="justify" textRotation="90"/>
    </xf>
    <xf numFmtId="0" fontId="5" fillId="0" borderId="0" xfId="0" applyFont="1" applyFill="1" applyBorder="1" applyAlignment="1">
      <alignment horizontal="center" vertical="justify" textRotation="90"/>
    </xf>
    <xf numFmtId="0" fontId="5" fillId="0" borderId="25" xfId="0" applyFont="1" applyFill="1" applyBorder="1" applyAlignment="1">
      <alignment horizontal="center" vertical="justify" textRotation="90"/>
    </xf>
    <xf numFmtId="0" fontId="5" fillId="0" borderId="23" xfId="0" applyFont="1" applyFill="1" applyBorder="1" applyAlignment="1">
      <alignment horizontal="left"/>
    </xf>
    <xf numFmtId="0" fontId="8" fillId="0" borderId="11" xfId="0" applyFont="1" applyFill="1" applyBorder="1" applyAlignment="1">
      <alignment horizontal="center"/>
    </xf>
    <xf numFmtId="0" fontId="8" fillId="0" borderId="10" xfId="0" applyFont="1" applyFill="1" applyBorder="1" applyAlignment="1">
      <alignment horizontal="center" vertical="center"/>
    </xf>
    <xf numFmtId="0" fontId="5" fillId="0" borderId="75" xfId="0" applyFont="1" applyFill="1" applyBorder="1" applyAlignment="1">
      <alignment horizontal="center"/>
    </xf>
    <xf numFmtId="0" fontId="5" fillId="0" borderId="78" xfId="0" applyFont="1" applyFill="1" applyBorder="1" applyAlignment="1">
      <alignment horizontal="center"/>
    </xf>
    <xf numFmtId="0" fontId="5" fillId="0" borderId="13" xfId="0" applyFont="1" applyFill="1" applyBorder="1" applyAlignment="1">
      <alignment horizontal="center"/>
    </xf>
    <xf numFmtId="0" fontId="5" fillId="0" borderId="14" xfId="0" applyFont="1" applyFill="1" applyBorder="1" applyAlignment="1">
      <alignment horizontal="center"/>
    </xf>
    <xf numFmtId="0" fontId="5" fillId="0" borderId="15" xfId="0" applyFont="1" applyFill="1" applyBorder="1" applyAlignment="1">
      <alignment horizontal="center"/>
    </xf>
    <xf numFmtId="0" fontId="5" fillId="0" borderId="46" xfId="0" applyFont="1" applyFill="1" applyBorder="1" applyAlignment="1">
      <alignment horizontal="right"/>
    </xf>
    <xf numFmtId="0" fontId="5" fillId="0" borderId="23" xfId="0" applyFont="1" applyFill="1" applyBorder="1" applyAlignment="1">
      <alignment horizontal="right"/>
    </xf>
    <xf numFmtId="0" fontId="1" fillId="0" borderId="45" xfId="0" applyFont="1" applyBorder="1" applyAlignment="1">
      <alignment horizontal="center"/>
    </xf>
    <xf numFmtId="0" fontId="5" fillId="0" borderId="36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5" fillId="0" borderId="46" xfId="0" applyFont="1" applyFill="1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47" xfId="0" applyBorder="1" applyAlignment="1">
      <alignment horizontal="center"/>
    </xf>
    <xf numFmtId="2" fontId="5" fillId="0" borderId="6" xfId="0" applyNumberFormat="1" applyFont="1" applyBorder="1" applyAlignment="1">
      <alignment horizontal="center"/>
    </xf>
    <xf numFmtId="2" fontId="5" fillId="0" borderId="11" xfId="0" applyNumberFormat="1" applyFont="1" applyBorder="1" applyAlignment="1">
      <alignment horizontal="center"/>
    </xf>
    <xf numFmtId="0" fontId="15" fillId="0" borderId="58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59" xfId="0" applyFont="1" applyBorder="1" applyAlignment="1">
      <alignment horizontal="center" vertical="center"/>
    </xf>
    <xf numFmtId="2" fontId="8" fillId="0" borderId="6" xfId="0" applyNumberFormat="1" applyFont="1" applyBorder="1" applyAlignment="1">
      <alignment horizontal="center"/>
    </xf>
    <xf numFmtId="2" fontId="8" fillId="0" borderId="11" xfId="0" applyNumberFormat="1" applyFont="1" applyBorder="1" applyAlignment="1">
      <alignment horizontal="center"/>
    </xf>
    <xf numFmtId="0" fontId="5" fillId="0" borderId="0" xfId="0" applyFont="1" applyFill="1" applyBorder="1" applyAlignment="1">
      <alignment horizontal="left"/>
    </xf>
    <xf numFmtId="0" fontId="5" fillId="0" borderId="49" xfId="0" applyFont="1" applyFill="1" applyBorder="1" applyAlignment="1">
      <alignment textRotation="90"/>
    </xf>
    <xf numFmtId="0" fontId="0" fillId="0" borderId="70" xfId="0" applyBorder="1" applyAlignment="1"/>
    <xf numFmtId="0" fontId="5" fillId="0" borderId="74" xfId="0" applyFont="1" applyFill="1" applyBorder="1" applyAlignment="1">
      <alignment horizontal="center" vertical="center"/>
    </xf>
    <xf numFmtId="0" fontId="5" fillId="0" borderId="50" xfId="0" applyFont="1" applyFill="1" applyBorder="1" applyAlignment="1">
      <alignment horizontal="center" vertical="center"/>
    </xf>
    <xf numFmtId="0" fontId="8" fillId="0" borderId="34" xfId="0" applyFont="1" applyFill="1" applyBorder="1" applyAlignment="1">
      <alignment horizontal="center" vertical="center"/>
    </xf>
    <xf numFmtId="0" fontId="8" fillId="0" borderId="24" xfId="0" applyFont="1" applyFill="1" applyBorder="1" applyAlignment="1">
      <alignment horizontal="center" vertical="center"/>
    </xf>
    <xf numFmtId="0" fontId="5" fillId="0" borderId="46" xfId="0" applyFont="1" applyFill="1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5" fillId="0" borderId="27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70" xfId="0" applyBorder="1" applyAlignment="1">
      <alignment horizontal="center"/>
    </xf>
    <xf numFmtId="0" fontId="5" fillId="0" borderId="63" xfId="0" applyFont="1" applyFill="1" applyBorder="1" applyAlignment="1">
      <alignment textRotation="90"/>
    </xf>
    <xf numFmtId="0" fontId="0" fillId="0" borderId="27" xfId="0" applyBorder="1" applyAlignment="1"/>
    <xf numFmtId="0" fontId="5" fillId="0" borderId="63" xfId="0" applyFont="1" applyFill="1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5" fillId="0" borderId="23" xfId="0" applyFont="1" applyFill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4" fontId="8" fillId="0" borderId="0" xfId="0" applyNumberFormat="1" applyFont="1" applyFill="1" applyBorder="1" applyAlignment="1"/>
    <xf numFmtId="0" fontId="11" fillId="0" borderId="70" xfId="0" applyFont="1" applyBorder="1" applyAlignment="1"/>
    <xf numFmtId="0" fontId="8" fillId="0" borderId="11" xfId="0" applyFont="1" applyFill="1" applyBorder="1" applyAlignment="1">
      <alignment horizontal="center" vertical="center"/>
    </xf>
    <xf numFmtId="0" fontId="24" fillId="0" borderId="0" xfId="0" applyFont="1" applyFill="1" applyAlignment="1">
      <alignment horizontal="center"/>
    </xf>
    <xf numFmtId="0" fontId="25" fillId="0" borderId="0" xfId="0" applyFont="1" applyAlignment="1">
      <alignment horizontal="center"/>
    </xf>
    <xf numFmtId="0" fontId="5" fillId="0" borderId="3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5" fillId="0" borderId="58" xfId="0" applyFont="1" applyFill="1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5" fillId="0" borderId="36" xfId="0" applyFont="1" applyFill="1" applyBorder="1" applyAlignment="1">
      <alignment horizontal="center" vertical="justify"/>
    </xf>
    <xf numFmtId="0" fontId="5" fillId="0" borderId="9" xfId="0" applyFont="1" applyFill="1" applyBorder="1" applyAlignment="1">
      <alignment horizontal="center" vertical="justify"/>
    </xf>
    <xf numFmtId="0" fontId="0" fillId="0" borderId="9" xfId="0" applyBorder="1" applyAlignment="1">
      <alignment horizontal="center" vertical="justify"/>
    </xf>
    <xf numFmtId="0" fontId="0" fillId="0" borderId="37" xfId="0" applyBorder="1" applyAlignment="1">
      <alignment horizontal="center" vertical="justify"/>
    </xf>
    <xf numFmtId="0" fontId="5" fillId="0" borderId="75" xfId="0" applyFont="1" applyBorder="1" applyAlignment="1">
      <alignment horizontal="center" vertical="center" wrapText="1"/>
    </xf>
    <xf numFmtId="0" fontId="5" fillId="0" borderId="78" xfId="0" applyFont="1" applyBorder="1" applyAlignment="1">
      <alignment horizontal="center" vertical="center" wrapText="1"/>
    </xf>
    <xf numFmtId="0" fontId="5" fillId="0" borderId="79" xfId="0" applyFont="1" applyBorder="1" applyAlignment="1">
      <alignment horizontal="center" vertical="center" wrapText="1"/>
    </xf>
    <xf numFmtId="0" fontId="5" fillId="0" borderId="59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14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13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14" xfId="0" applyFont="1" applyBorder="1" applyAlignment="1">
      <alignment horizontal="justify" vertical="center"/>
    </xf>
    <xf numFmtId="0" fontId="5" fillId="0" borderId="17" xfId="0" applyFont="1" applyBorder="1" applyAlignment="1">
      <alignment horizontal="justify" vertical="center"/>
    </xf>
    <xf numFmtId="0" fontId="5" fillId="0" borderId="1" xfId="0" applyFont="1" applyBorder="1" applyAlignment="1">
      <alignment horizontal="justify" vertical="center"/>
    </xf>
    <xf numFmtId="0" fontId="5" fillId="0" borderId="45" xfId="0" applyFont="1" applyBorder="1" applyAlignment="1">
      <alignment horizontal="center" vertical="center" wrapText="1"/>
    </xf>
    <xf numFmtId="0" fontId="5" fillId="0" borderId="80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/>
    </xf>
    <xf numFmtId="0" fontId="5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14" fillId="0" borderId="17" xfId="0" applyFont="1" applyBorder="1" applyAlignment="1"/>
    <xf numFmtId="0" fontId="14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0" fillId="0" borderId="0" xfId="0" applyBorder="1" applyAlignment="1">
      <alignment horizontal="left" vertical="center" wrapText="1"/>
    </xf>
    <xf numFmtId="0" fontId="21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23" fillId="0" borderId="17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 textRotation="90"/>
    </xf>
    <xf numFmtId="0" fontId="0" fillId="0" borderId="17" xfId="0" applyBorder="1" applyAlignment="1"/>
    <xf numFmtId="0" fontId="11" fillId="0" borderId="17" xfId="0" applyFont="1" applyBorder="1" applyAlignment="1">
      <alignment horizontal="center" vertical="center"/>
    </xf>
    <xf numFmtId="0" fontId="11" fillId="0" borderId="34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4" fillId="0" borderId="45" xfId="0" applyFont="1" applyBorder="1" applyAlignment="1">
      <alignment horizontal="center" vertical="center"/>
    </xf>
    <xf numFmtId="0" fontId="0" fillId="0" borderId="80" xfId="0" applyBorder="1" applyAlignment="1">
      <alignment horizontal="center" vertical="center"/>
    </xf>
    <xf numFmtId="0" fontId="14" fillId="0" borderId="45" xfId="0" applyFont="1" applyBorder="1" applyAlignment="1">
      <alignment wrapText="1"/>
    </xf>
    <xf numFmtId="0" fontId="0" fillId="0" borderId="80" xfId="0" applyBorder="1" applyAlignment="1"/>
    <xf numFmtId="0" fontId="14" fillId="0" borderId="75" xfId="0" applyFont="1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14" fillId="0" borderId="31" xfId="0" applyFont="1" applyBorder="1" applyAlignment="1">
      <alignment horizontal="center" vertical="center" wrapText="1"/>
    </xf>
    <xf numFmtId="0" fontId="0" fillId="0" borderId="39" xfId="0" applyBorder="1" applyAlignment="1">
      <alignment wrapText="1"/>
    </xf>
    <xf numFmtId="0" fontId="0" fillId="0" borderId="39" xfId="0" applyBorder="1" applyAlignment="1"/>
    <xf numFmtId="0" fontId="14" fillId="0" borderId="31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4" fillId="0" borderId="33" xfId="0" applyFont="1" applyBorder="1" applyAlignment="1">
      <alignment horizontal="center" vertical="center" textRotation="90" wrapText="1"/>
    </xf>
    <xf numFmtId="0" fontId="0" fillId="0" borderId="33" xfId="0" applyBorder="1" applyAlignment="1"/>
    <xf numFmtId="0" fontId="14" fillId="0" borderId="33" xfId="0" applyFont="1" applyBorder="1" applyAlignment="1">
      <alignment horizontal="center" vertical="center"/>
    </xf>
    <xf numFmtId="0" fontId="14" fillId="0" borderId="25" xfId="0" applyFont="1" applyBorder="1" applyAlignment="1">
      <alignment horizontal="center" vertical="center" wrapText="1"/>
    </xf>
    <xf numFmtId="0" fontId="0" fillId="0" borderId="33" xfId="0" applyBorder="1" applyAlignment="1">
      <alignment wrapText="1"/>
    </xf>
    <xf numFmtId="0" fontId="14" fillId="0" borderId="33" xfId="0" applyFont="1" applyBorder="1" applyAlignment="1">
      <alignment horizontal="center" vertical="center" wrapText="1"/>
    </xf>
    <xf numFmtId="0" fontId="14" fillId="0" borderId="48" xfId="0" applyFont="1" applyBorder="1" applyAlignment="1">
      <alignment horizontal="center" vertical="center" textRotation="90" wrapText="1"/>
    </xf>
    <xf numFmtId="0" fontId="14" fillId="0" borderId="54" xfId="0" applyFont="1" applyBorder="1" applyAlignment="1">
      <alignment horizontal="center" vertical="center" textRotation="90" wrapText="1"/>
    </xf>
    <xf numFmtId="0" fontId="14" fillId="0" borderId="69" xfId="0" applyFont="1" applyBorder="1" applyAlignment="1">
      <alignment horizontal="center" vertical="center" textRotation="90" wrapText="1"/>
    </xf>
    <xf numFmtId="0" fontId="16" fillId="0" borderId="54" xfId="0" applyFont="1" applyBorder="1" applyAlignment="1">
      <alignment horizontal="center" vertical="center" textRotation="90" wrapText="1"/>
    </xf>
    <xf numFmtId="0" fontId="16" fillId="0" borderId="69" xfId="0" applyFont="1" applyBorder="1" applyAlignment="1">
      <alignment horizontal="center" vertical="center" textRotation="90" wrapText="1"/>
    </xf>
    <xf numFmtId="0" fontId="14" fillId="0" borderId="46" xfId="0" applyFont="1" applyBorder="1" applyAlignment="1">
      <alignment horizontal="center" vertical="center" wrapText="1"/>
    </xf>
    <xf numFmtId="0" fontId="0" fillId="0" borderId="47" xfId="0" applyBorder="1" applyAlignment="1">
      <alignment horizontal="center" vertical="center" wrapText="1"/>
    </xf>
    <xf numFmtId="0" fontId="27" fillId="0" borderId="44" xfId="0" applyFont="1" applyBorder="1" applyAlignment="1">
      <alignment horizontal="center" vertical="top" wrapText="1"/>
    </xf>
    <xf numFmtId="0" fontId="27" fillId="0" borderId="11" xfId="0" applyFont="1" applyBorder="1" applyAlignment="1">
      <alignment horizontal="center" vertical="top" wrapText="1"/>
    </xf>
    <xf numFmtId="0" fontId="27" fillId="0" borderId="28" xfId="0" applyFont="1" applyBorder="1" applyAlignment="1">
      <alignment horizontal="center" vertical="top" wrapText="1"/>
    </xf>
    <xf numFmtId="0" fontId="27" fillId="0" borderId="18" xfId="0" applyFont="1" applyBorder="1" applyAlignment="1">
      <alignment horizontal="center" vertical="top" wrapText="1"/>
    </xf>
    <xf numFmtId="0" fontId="27" fillId="0" borderId="17" xfId="0" applyFont="1" applyBorder="1" applyAlignment="1">
      <alignment horizontal="center" vertical="top" wrapText="1"/>
    </xf>
    <xf numFmtId="0" fontId="28" fillId="0" borderId="34" xfId="0" applyFont="1" applyBorder="1" applyAlignment="1">
      <alignment horizontal="center" vertical="top" wrapText="1"/>
    </xf>
    <xf numFmtId="0" fontId="28" fillId="0" borderId="24" xfId="0" applyFont="1" applyBorder="1" applyAlignment="1">
      <alignment horizontal="center" vertical="top" wrapText="1"/>
    </xf>
    <xf numFmtId="0" fontId="27" fillId="0" borderId="34" xfId="0" applyFont="1" applyBorder="1" applyAlignment="1">
      <alignment horizontal="center" vertical="top" wrapText="1"/>
    </xf>
    <xf numFmtId="0" fontId="27" fillId="0" borderId="24" xfId="0" applyFont="1" applyBorder="1" applyAlignment="1">
      <alignment horizontal="center" vertical="top" wrapText="1"/>
    </xf>
    <xf numFmtId="0" fontId="13" fillId="0" borderId="0" xfId="0" applyFont="1" applyAlignment="1">
      <alignment horizontal="center" vertical="center"/>
    </xf>
    <xf numFmtId="0" fontId="0" fillId="0" borderId="17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textRotation="90"/>
    </xf>
    <xf numFmtId="0" fontId="0" fillId="0" borderId="17" xfId="0" applyBorder="1" applyAlignment="1">
      <alignment horizontal="center" vertical="center" textRotation="90" wrapText="1"/>
    </xf>
    <xf numFmtId="0" fontId="27" fillId="0" borderId="11" xfId="0" applyFont="1" applyBorder="1" applyAlignment="1">
      <alignment horizontal="center" wrapText="1"/>
    </xf>
    <xf numFmtId="0" fontId="27" fillId="0" borderId="18" xfId="0" applyFont="1" applyBorder="1" applyAlignment="1">
      <alignment horizontal="center" wrapText="1"/>
    </xf>
    <xf numFmtId="0" fontId="27" fillId="0" borderId="31" xfId="0" applyFont="1" applyBorder="1" applyAlignment="1">
      <alignment horizontal="center" wrapText="1"/>
    </xf>
    <xf numFmtId="0" fontId="27" fillId="0" borderId="17" xfId="0" applyFont="1" applyBorder="1" applyAlignment="1">
      <alignment horizontal="center" wrapText="1"/>
    </xf>
  </cellXfs>
  <cellStyles count="2">
    <cellStyle name="Обычный" xfId="0" builtinId="0"/>
    <cellStyle name="Обычный_оборотная сторона УП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outlinePr summaryBelow="0"/>
    <pageSetUpPr fitToPage="1"/>
  </sheetPr>
  <dimension ref="A1:I11"/>
  <sheetViews>
    <sheetView showGridLines="0" zoomScaleNormal="100" zoomScaleSheetLayoutView="100" workbookViewId="0">
      <pane ySplit="6" topLeftCell="A9" activePane="bottomLeft" state="frozen"/>
      <selection pane="bottomLeft" activeCell="A4" sqref="A4:I4"/>
    </sheetView>
  </sheetViews>
  <sheetFormatPr defaultRowHeight="15.75" outlineLevelRow="2" x14ac:dyDescent="0.25"/>
  <cols>
    <col min="1" max="1" width="3.7109375" style="2" customWidth="1"/>
    <col min="2" max="2" width="4.28515625" style="2" customWidth="1"/>
    <col min="3" max="3" width="4.7109375" style="2" customWidth="1"/>
    <col min="4" max="4" width="50.140625" style="2" customWidth="1"/>
    <col min="5" max="5" width="15.42578125" style="2" customWidth="1"/>
    <col min="6" max="6" width="5" style="2" customWidth="1"/>
    <col min="7" max="9" width="5.28515625" style="2" customWidth="1"/>
    <col min="10" max="16384" width="9.140625" style="2"/>
  </cols>
  <sheetData>
    <row r="1" spans="1:9" s="1" customFormat="1" x14ac:dyDescent="0.25">
      <c r="A1" s="378" t="s">
        <v>0</v>
      </c>
      <c r="B1" s="378"/>
      <c r="C1" s="378"/>
      <c r="D1" s="378"/>
      <c r="E1" s="378"/>
      <c r="F1" s="378"/>
      <c r="G1" s="378"/>
      <c r="H1" s="378"/>
      <c r="I1" s="378"/>
    </row>
    <row r="2" spans="1:9" s="1" customFormat="1" x14ac:dyDescent="0.25">
      <c r="A2" s="378" t="s">
        <v>1</v>
      </c>
      <c r="B2" s="378"/>
      <c r="C2" s="378"/>
      <c r="D2" s="378"/>
      <c r="E2" s="378"/>
      <c r="F2" s="378"/>
      <c r="G2" s="378"/>
      <c r="H2" s="378"/>
      <c r="I2" s="378"/>
    </row>
    <row r="3" spans="1:9" s="1" customFormat="1" x14ac:dyDescent="0.25">
      <c r="A3" s="378" t="s">
        <v>391</v>
      </c>
      <c r="B3" s="378"/>
      <c r="C3" s="378"/>
      <c r="D3" s="378"/>
      <c r="E3" s="378"/>
      <c r="F3" s="378"/>
      <c r="G3" s="378"/>
      <c r="H3" s="378"/>
      <c r="I3" s="378"/>
    </row>
    <row r="4" spans="1:9" s="1" customFormat="1" ht="20.25" customHeight="1" thickBot="1" x14ac:dyDescent="0.3">
      <c r="A4" s="379" t="s">
        <v>11</v>
      </c>
      <c r="B4" s="379"/>
      <c r="C4" s="379"/>
      <c r="D4" s="379"/>
      <c r="E4" s="379"/>
      <c r="F4" s="379"/>
      <c r="G4" s="379"/>
      <c r="H4" s="379"/>
      <c r="I4" s="379"/>
    </row>
    <row r="5" spans="1:9" s="3" customFormat="1" ht="30" customHeight="1" x14ac:dyDescent="0.2">
      <c r="A5" s="386" t="s">
        <v>9</v>
      </c>
      <c r="B5" s="387"/>
      <c r="C5" s="388"/>
      <c r="D5" s="385" t="s">
        <v>2</v>
      </c>
      <c r="E5" s="385"/>
      <c r="F5" s="392" t="s">
        <v>10</v>
      </c>
      <c r="G5" s="382" t="s">
        <v>3</v>
      </c>
      <c r="H5" s="383"/>
      <c r="I5" s="384"/>
    </row>
    <row r="6" spans="1:9" s="3" customFormat="1" ht="16.5" thickBot="1" x14ac:dyDescent="0.25">
      <c r="A6" s="389"/>
      <c r="B6" s="390"/>
      <c r="C6" s="391"/>
      <c r="D6" s="4" t="s">
        <v>7</v>
      </c>
      <c r="E6" s="4" t="s">
        <v>8</v>
      </c>
      <c r="F6" s="393"/>
      <c r="G6" s="4" t="s">
        <v>4</v>
      </c>
      <c r="H6" s="4" t="s">
        <v>5</v>
      </c>
      <c r="I6" s="5" t="s">
        <v>6</v>
      </c>
    </row>
    <row r="7" spans="1:9" s="3" customFormat="1" ht="3.75" hidden="1" customHeight="1" x14ac:dyDescent="0.2">
      <c r="A7" s="159"/>
      <c r="B7" s="160"/>
      <c r="C7" s="160"/>
      <c r="D7" s="152"/>
      <c r="E7" s="152"/>
      <c r="F7" s="160"/>
      <c r="G7" s="152"/>
      <c r="H7" s="152"/>
      <c r="I7" s="153"/>
    </row>
    <row r="8" spans="1:9" ht="30" customHeight="1" outlineLevel="1" x14ac:dyDescent="0.25">
      <c r="A8" s="154"/>
      <c r="B8" s="155"/>
      <c r="C8" s="380"/>
      <c r="D8" s="380"/>
      <c r="E8" s="157"/>
      <c r="F8" s="251"/>
      <c r="G8" s="156"/>
      <c r="H8" s="156"/>
      <c r="I8" s="158"/>
    </row>
    <row r="9" spans="1:9" ht="30" customHeight="1" outlineLevel="2" x14ac:dyDescent="0.25">
      <c r="A9" s="16"/>
      <c r="B9" s="17"/>
      <c r="C9" s="10"/>
      <c r="D9" s="14"/>
      <c r="E9" s="10"/>
      <c r="F9" s="250"/>
      <c r="G9" s="14"/>
      <c r="H9" s="14"/>
      <c r="I9" s="15"/>
    </row>
    <row r="10" spans="1:9" ht="35.25" customHeight="1" x14ac:dyDescent="0.25">
      <c r="A10" s="9"/>
      <c r="B10" s="381"/>
      <c r="C10" s="381"/>
      <c r="D10" s="381"/>
      <c r="E10" s="10"/>
      <c r="F10" s="18"/>
      <c r="G10" s="19"/>
      <c r="H10" s="19"/>
      <c r="I10" s="20"/>
    </row>
    <row r="11" spans="1:9" ht="16.5" thickBot="1" x14ac:dyDescent="0.3">
      <c r="A11" s="6"/>
      <c r="B11" s="7"/>
      <c r="C11" s="7"/>
      <c r="D11" s="7"/>
      <c r="E11" s="7"/>
      <c r="F11" s="7"/>
      <c r="G11" s="7"/>
      <c r="H11" s="7"/>
      <c r="I11" s="8"/>
    </row>
  </sheetData>
  <mergeCells count="10">
    <mergeCell ref="B10:D10"/>
    <mergeCell ref="G5:I5"/>
    <mergeCell ref="D5:E5"/>
    <mergeCell ref="A5:C6"/>
    <mergeCell ref="F5:F6"/>
    <mergeCell ref="A1:I1"/>
    <mergeCell ref="A2:I2"/>
    <mergeCell ref="A3:I3"/>
    <mergeCell ref="A4:I4"/>
    <mergeCell ref="C8:D8"/>
  </mergeCells>
  <phoneticPr fontId="0" type="noConversion"/>
  <printOptions horizontalCentered="1"/>
  <pageMargins left="0.39370078740157483" right="0.39370078740157483" top="0.59055118110236227" bottom="0.59055118110236227" header="0.31496062992125984" footer="0.31496062992125984"/>
  <pageSetup paperSize="9" scale="98" fitToHeight="100" orientation="portrait" r:id="rId1"/>
  <headerFooter alignWithMargins="0">
    <oddHeader>&amp;L&amp;"Times New Roman,обычный"&amp;8УАП и ОУП МГУ  НИВЦ МГУ  АИС "Учебный план"  &amp;R&amp;"Times New Roman,обычный"&amp;8&amp;D</oddHeader>
    <oddFooter>&amp;R&amp;"Times New Roman,обычный"&amp;8&amp;P/&amp;N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5"/>
  <sheetViews>
    <sheetView zoomScaleNormal="100" workbookViewId="0">
      <selection activeCell="B48" sqref="B48"/>
    </sheetView>
  </sheetViews>
  <sheetFormatPr defaultRowHeight="12.75" x14ac:dyDescent="0.2"/>
  <cols>
    <col min="1" max="1" width="39.85546875" customWidth="1"/>
    <col min="2" max="2" width="22.42578125" customWidth="1"/>
    <col min="3" max="36" width="5.7109375" customWidth="1"/>
  </cols>
  <sheetData>
    <row r="1" spans="1:37" x14ac:dyDescent="0.2">
      <c r="A1" s="609"/>
      <c r="B1" s="609"/>
      <c r="C1" s="609"/>
      <c r="D1" s="609"/>
      <c r="E1" s="609"/>
      <c r="F1" s="609"/>
      <c r="G1" s="609"/>
      <c r="H1" s="609"/>
      <c r="I1" s="609"/>
      <c r="J1" s="609"/>
      <c r="K1" s="609"/>
      <c r="L1" s="609"/>
      <c r="M1" s="609"/>
      <c r="N1" s="609"/>
      <c r="O1" s="609"/>
    </row>
    <row r="2" spans="1:37" x14ac:dyDescent="0.2">
      <c r="A2" s="288"/>
      <c r="B2" s="255"/>
      <c r="C2" s="255"/>
      <c r="D2" s="255"/>
      <c r="E2" s="255"/>
      <c r="F2" s="255"/>
      <c r="G2" s="255"/>
      <c r="H2" s="255"/>
      <c r="I2" s="255"/>
      <c r="J2" s="255"/>
      <c r="K2" s="255"/>
      <c r="L2" s="255"/>
      <c r="M2" s="255"/>
      <c r="N2" s="255"/>
      <c r="O2" s="255"/>
      <c r="P2" s="255"/>
      <c r="Q2" s="255"/>
    </row>
    <row r="3" spans="1:37" x14ac:dyDescent="0.2">
      <c r="A3" s="610" t="s">
        <v>161</v>
      </c>
      <c r="B3" s="610" t="s">
        <v>162</v>
      </c>
      <c r="C3" s="610" t="s">
        <v>163</v>
      </c>
      <c r="D3" s="610"/>
      <c r="E3" s="610"/>
      <c r="F3" s="610"/>
      <c r="G3" s="610"/>
      <c r="H3" s="610"/>
      <c r="I3" s="610"/>
      <c r="J3" s="610"/>
      <c r="K3" s="610"/>
      <c r="L3" s="610"/>
      <c r="M3" s="610"/>
      <c r="N3" s="610"/>
      <c r="O3" s="610"/>
      <c r="P3" s="610"/>
      <c r="Q3" s="610"/>
    </row>
    <row r="4" spans="1:37" x14ac:dyDescent="0.2">
      <c r="A4" s="611"/>
      <c r="B4" s="610"/>
      <c r="C4" s="292"/>
      <c r="D4" s="292"/>
      <c r="E4" s="292"/>
      <c r="F4" s="292"/>
      <c r="G4" s="292"/>
      <c r="H4" s="292"/>
      <c r="I4" s="292"/>
      <c r="J4" s="292"/>
      <c r="K4" s="292"/>
      <c r="L4" s="292"/>
      <c r="M4" s="292"/>
      <c r="N4" s="292"/>
      <c r="O4" s="292"/>
      <c r="P4" s="292"/>
      <c r="Q4" s="292"/>
      <c r="R4" s="289"/>
      <c r="S4" s="289"/>
      <c r="T4" s="289"/>
      <c r="U4" s="289"/>
      <c r="V4" s="289"/>
      <c r="W4" s="289"/>
      <c r="X4" s="289"/>
      <c r="Y4" s="289"/>
      <c r="Z4" s="289"/>
      <c r="AA4" s="289"/>
      <c r="AB4" s="289"/>
      <c r="AC4" s="289"/>
      <c r="AD4" s="289"/>
      <c r="AE4" s="289"/>
      <c r="AF4" s="289"/>
      <c r="AG4" s="289"/>
      <c r="AH4" s="289"/>
      <c r="AI4" s="289"/>
      <c r="AJ4" s="289"/>
      <c r="AK4" s="290"/>
    </row>
    <row r="5" spans="1:37" x14ac:dyDescent="0.2">
      <c r="A5" s="293"/>
      <c r="B5" s="293"/>
      <c r="C5" s="294"/>
      <c r="D5" s="294"/>
      <c r="E5" s="294"/>
      <c r="F5" s="294"/>
      <c r="G5" s="294"/>
      <c r="H5" s="294"/>
      <c r="I5" s="294"/>
      <c r="J5" s="294"/>
      <c r="K5" s="294"/>
      <c r="L5" s="294"/>
      <c r="M5" s="294"/>
      <c r="N5" s="294"/>
      <c r="O5" s="294"/>
      <c r="P5" s="294"/>
      <c r="Q5" s="294"/>
      <c r="R5" s="291"/>
      <c r="S5" s="288"/>
      <c r="T5" s="288"/>
      <c r="U5" s="288"/>
      <c r="V5" s="288"/>
      <c r="W5" s="288"/>
      <c r="X5" s="288"/>
      <c r="Y5" s="288"/>
      <c r="Z5" s="288"/>
      <c r="AA5" s="288"/>
      <c r="AB5" s="288"/>
      <c r="AC5" s="288"/>
      <c r="AD5" s="288"/>
      <c r="AE5" s="288"/>
      <c r="AF5" s="288"/>
      <c r="AG5" s="288"/>
      <c r="AH5" s="288"/>
      <c r="AI5" s="288"/>
      <c r="AJ5" s="288"/>
    </row>
    <row r="15" spans="1:37" x14ac:dyDescent="0.2">
      <c r="B15" s="257"/>
    </row>
  </sheetData>
  <mergeCells count="4">
    <mergeCell ref="A1:O1"/>
    <mergeCell ref="A3:A4"/>
    <mergeCell ref="B3:B4"/>
    <mergeCell ref="C3:Q3"/>
  </mergeCells>
  <phoneticPr fontId="0" type="noConversion"/>
  <pageMargins left="0.19685039370078741" right="0.19685039370078741" top="0.35433070866141736" bottom="0.47244094488188981" header="0.23622047244094491" footer="0.23622047244094491"/>
  <pageSetup paperSize="9" scale="66" orientation="portrait" r:id="rId1"/>
  <headerFooter alignWithMargins="0">
    <oddHeader>&amp;L&amp;"Times New Roman,обычный"&amp;8УАП и ОУП МГУ  НИВЦ МГУ  АИС "Учебный план"  &amp;R&amp;"Times New Roman,обычный"&amp;8&amp;D</oddHeader>
    <oddFooter>&amp;R&amp;"Times New Roman,обычный"&amp;8&amp;P/&amp;N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"/>
  <sheetViews>
    <sheetView zoomScaleNormal="100" workbookViewId="0">
      <selection activeCell="C7" sqref="C7:D7"/>
    </sheetView>
  </sheetViews>
  <sheetFormatPr defaultRowHeight="12.75" x14ac:dyDescent="0.2"/>
  <cols>
    <col min="1" max="1" width="76.28515625" style="258" customWidth="1"/>
    <col min="2" max="2" width="42" style="258" customWidth="1"/>
    <col min="3" max="3" width="20.85546875" style="258" customWidth="1"/>
  </cols>
  <sheetData>
    <row r="1" spans="1:1" x14ac:dyDescent="0.2">
      <c r="A1" s="259"/>
    </row>
  </sheetData>
  <phoneticPr fontId="0" type="noConversion"/>
  <pageMargins left="0.19685039370078741" right="0.19685039370078741" top="0.35433070866141736" bottom="0.47244094488188981" header="0.23622047244094491" footer="0.23622047244094491"/>
  <pageSetup paperSize="9" orientation="portrait" r:id="rId1"/>
  <headerFooter alignWithMargins="0">
    <oddHeader>&amp;L&amp;"Times New Roman,обычный"&amp;8АИС "Учебный план"  учебного комплекса МГУ&amp;R&amp;"Times New Roman,обычный"&amp;8&amp;D</oddHeader>
    <oddFooter>&amp;R&amp;"Times New Roman,обычный"&amp;8&amp;P/&amp;N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opLeftCell="A3" zoomScaleNormal="100" workbookViewId="0">
      <selection activeCell="F61" sqref="F61:F62"/>
    </sheetView>
  </sheetViews>
  <sheetFormatPr defaultRowHeight="12.75" x14ac:dyDescent="0.2"/>
  <cols>
    <col min="1" max="1" width="45.85546875" customWidth="1"/>
    <col min="2" max="18" width="5.7109375" customWidth="1"/>
  </cols>
  <sheetData>
    <row r="1" spans="1:16" x14ac:dyDescent="0.2">
      <c r="A1" s="609"/>
      <c r="B1" s="609"/>
      <c r="C1" s="609"/>
      <c r="D1" s="609"/>
      <c r="E1" s="609"/>
      <c r="F1" s="609"/>
      <c r="G1" s="609"/>
      <c r="H1" s="609"/>
      <c r="I1" s="609"/>
      <c r="J1" s="609"/>
      <c r="K1" s="609"/>
      <c r="L1" s="609"/>
      <c r="M1" s="609"/>
      <c r="N1" s="609"/>
      <c r="O1" s="609"/>
      <c r="P1" s="609"/>
    </row>
    <row r="2" spans="1:16" x14ac:dyDescent="0.2">
      <c r="A2" s="255"/>
    </row>
    <row r="3" spans="1:16" s="252" customFormat="1" x14ac:dyDescent="0.2">
      <c r="A3" s="612"/>
      <c r="B3" s="613"/>
      <c r="C3" s="613"/>
      <c r="D3" s="613"/>
      <c r="E3" s="613"/>
      <c r="F3" s="613"/>
      <c r="G3" s="613"/>
      <c r="H3" s="613"/>
      <c r="I3" s="613"/>
      <c r="J3" s="613"/>
      <c r="K3" s="613"/>
      <c r="L3" s="613"/>
      <c r="M3" s="613"/>
      <c r="N3" s="613"/>
      <c r="O3" s="613"/>
      <c r="P3" s="613"/>
    </row>
    <row r="4" spans="1:16" s="252" customFormat="1" x14ac:dyDescent="0.2">
      <c r="A4" s="253"/>
      <c r="B4" s="254"/>
      <c r="C4" s="254"/>
      <c r="D4" s="254"/>
      <c r="E4" s="254"/>
      <c r="F4" s="254"/>
      <c r="G4" s="254"/>
      <c r="H4" s="254"/>
      <c r="I4" s="254"/>
      <c r="J4" s="254"/>
      <c r="K4" s="254"/>
      <c r="L4" s="254"/>
      <c r="M4" s="254"/>
      <c r="N4" s="254"/>
      <c r="O4" s="254"/>
      <c r="P4" s="254"/>
    </row>
    <row r="5" spans="1:16" s="252" customFormat="1" x14ac:dyDescent="0.2">
      <c r="A5" s="610" t="s">
        <v>159</v>
      </c>
      <c r="B5" s="610" t="s">
        <v>160</v>
      </c>
      <c r="C5" s="614"/>
      <c r="D5" s="614"/>
      <c r="E5" s="614"/>
      <c r="F5" s="614"/>
      <c r="G5" s="614"/>
      <c r="H5" s="614"/>
      <c r="I5" s="614"/>
      <c r="J5" s="614"/>
      <c r="K5" s="614"/>
      <c r="L5" s="614"/>
      <c r="M5" s="614"/>
      <c r="N5" s="614"/>
      <c r="O5" s="614"/>
      <c r="P5" s="614"/>
    </row>
    <row r="6" spans="1:16" s="252" customFormat="1" ht="24.95" customHeight="1" x14ac:dyDescent="0.2">
      <c r="A6" s="614"/>
      <c r="B6" s="262"/>
      <c r="C6" s="262"/>
      <c r="D6" s="262"/>
      <c r="E6" s="262"/>
      <c r="F6" s="262"/>
      <c r="G6" s="262"/>
      <c r="H6" s="262"/>
      <c r="I6" s="262"/>
      <c r="J6" s="262"/>
      <c r="K6" s="262"/>
      <c r="L6" s="262"/>
      <c r="M6" s="262"/>
      <c r="N6" s="262"/>
      <c r="O6" s="262"/>
      <c r="P6" s="262"/>
    </row>
    <row r="7" spans="1:16" x14ac:dyDescent="0.2">
      <c r="A7" s="260"/>
      <c r="B7" s="305"/>
      <c r="C7" s="305"/>
      <c r="D7" s="305"/>
      <c r="E7" s="305"/>
      <c r="F7" s="305"/>
      <c r="G7" s="305"/>
      <c r="H7" s="305"/>
      <c r="I7" s="305"/>
      <c r="J7" s="305"/>
      <c r="K7" s="305"/>
      <c r="L7" s="264"/>
      <c r="M7" s="264"/>
      <c r="N7" s="264"/>
      <c r="O7" s="264"/>
      <c r="P7" s="264"/>
    </row>
    <row r="8" spans="1:16" s="255" customFormat="1" x14ac:dyDescent="0.2"/>
  </sheetData>
  <mergeCells count="4">
    <mergeCell ref="A3:P3"/>
    <mergeCell ref="B5:P5"/>
    <mergeCell ref="A5:A6"/>
    <mergeCell ref="A1:P1"/>
  </mergeCells>
  <phoneticPr fontId="0" type="noConversion"/>
  <pageMargins left="0.19685039370078741" right="0.19685039370078741" top="0.35433070866141736" bottom="0.47244094488188981" header="0.23622047244094491" footer="0.23622047244094491"/>
  <pageSetup paperSize="9" scale="77" orientation="portrait" r:id="rId1"/>
  <headerFooter alignWithMargins="0">
    <oddHeader>&amp;L&amp;"Times New Roman,обычный"&amp;8УАП и ОУП МГУ  НИВЦ МГУ  АИС "Учебный план"  &amp;R&amp;"Times New Roman,обычный"&amp;8&amp;D</oddHeader>
    <oddFooter>&amp;R&amp;"Times New Roman,обычный"&amp;8&amp;P/&amp;N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5"/>
  <sheetViews>
    <sheetView topLeftCell="C1" workbookViewId="0">
      <selection activeCell="D5" sqref="D5"/>
    </sheetView>
  </sheetViews>
  <sheetFormatPr defaultRowHeight="12.75" x14ac:dyDescent="0.2"/>
  <cols>
    <col min="2" max="2" width="28.140625" bestFit="1" customWidth="1"/>
    <col min="3" max="3" width="31.5703125" bestFit="1" customWidth="1"/>
    <col min="4" max="4" width="11.7109375" bestFit="1" customWidth="1"/>
    <col min="5" max="6" width="14" customWidth="1"/>
    <col min="7" max="7" width="8" customWidth="1"/>
  </cols>
  <sheetData>
    <row r="2" spans="1:7" ht="15.75" x14ac:dyDescent="0.2">
      <c r="B2" s="615" t="s">
        <v>389</v>
      </c>
      <c r="C2" s="615"/>
      <c r="D2" s="615"/>
      <c r="E2" s="615"/>
      <c r="F2" s="615"/>
    </row>
    <row r="4" spans="1:7" x14ac:dyDescent="0.2">
      <c r="A4" s="354" t="s">
        <v>228</v>
      </c>
      <c r="B4" s="354" t="s">
        <v>386</v>
      </c>
      <c r="C4" s="354" t="s">
        <v>387</v>
      </c>
      <c r="D4" s="354" t="s">
        <v>139</v>
      </c>
      <c r="E4" s="354" t="s">
        <v>388</v>
      </c>
      <c r="F4" s="354" t="s">
        <v>390</v>
      </c>
      <c r="G4" s="354" t="s">
        <v>279</v>
      </c>
    </row>
    <row r="5" spans="1:7" x14ac:dyDescent="0.2">
      <c r="A5" s="356"/>
      <c r="B5" s="283"/>
      <c r="C5" s="283"/>
      <c r="D5" s="357"/>
      <c r="G5" s="355"/>
    </row>
  </sheetData>
  <mergeCells count="1">
    <mergeCell ref="B2:F2"/>
  </mergeCells>
  <phoneticPr fontId="20" type="noConversion"/>
  <pageMargins left="0.70866141732283472" right="0.70866141732283472" top="0.74803149606299213" bottom="0.74803149606299213" header="0.31496062992125984" footer="0.31496062992125984"/>
  <pageSetup paperSize="9" scale="75" orientation="portrait" r:id="rId1"/>
  <headerFooter>
    <oddHeader>&amp;LУАП и ОУП МГУ  НИВЦ МГУ  АИС "Учебный план"  &amp;R&amp;D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5"/>
  <sheetViews>
    <sheetView zoomScaleNormal="100" workbookViewId="0">
      <selection activeCell="B48" sqref="B48"/>
    </sheetView>
  </sheetViews>
  <sheetFormatPr defaultRowHeight="12.75" x14ac:dyDescent="0.2"/>
  <cols>
    <col min="1" max="1" width="73.28515625" customWidth="1"/>
    <col min="2" max="2" width="56.140625" customWidth="1"/>
    <col min="3" max="3" width="7.85546875" customWidth="1"/>
    <col min="5" max="5" width="10.28515625" customWidth="1"/>
  </cols>
  <sheetData>
    <row r="2" spans="1:5" ht="15" x14ac:dyDescent="0.2">
      <c r="A2" s="616"/>
      <c r="B2" s="608"/>
      <c r="C2" s="608"/>
    </row>
    <row r="4" spans="1:5" x14ac:dyDescent="0.2">
      <c r="A4" s="242" t="s">
        <v>191</v>
      </c>
      <c r="B4" s="242" t="s">
        <v>192</v>
      </c>
      <c r="C4" s="242" t="s">
        <v>164</v>
      </c>
      <c r="D4" s="296" t="s">
        <v>228</v>
      </c>
      <c r="E4" s="296" t="s">
        <v>250</v>
      </c>
    </row>
    <row r="5" spans="1:5" x14ac:dyDescent="0.2">
      <c r="A5" s="260"/>
      <c r="B5" s="260"/>
      <c r="C5" s="261"/>
      <c r="D5" s="297"/>
      <c r="E5" s="304"/>
    </row>
  </sheetData>
  <mergeCells count="1">
    <mergeCell ref="A2:C2"/>
  </mergeCells>
  <phoneticPr fontId="0" type="noConversion"/>
  <pageMargins left="0.19685039370078741" right="0.19685039370078741" top="0.35433070866141736" bottom="0.47244094488188981" header="0.23622047244094491" footer="0.23622047244094491"/>
  <pageSetup paperSize="9" scale="65" orientation="portrait" r:id="rId1"/>
  <headerFooter alignWithMargins="0">
    <oddHeader>&amp;L&amp;"Times New Roman,обычный"&amp;8УАП и ОУП МГУ  НИВЦ МГУ  АИС "Учебный план"  &amp;R&amp;D</oddHeader>
    <oddFooter>&amp;R&amp;"Times New Roman,обычный"&amp;8&amp;P&amp;N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"/>
  <sheetViews>
    <sheetView zoomScaleNormal="100" workbookViewId="0">
      <selection activeCell="G8" sqref="G8"/>
    </sheetView>
  </sheetViews>
  <sheetFormatPr defaultRowHeight="12.75" x14ac:dyDescent="0.2"/>
  <cols>
    <col min="1" max="1" width="2.85546875" customWidth="1"/>
    <col min="2" max="2" width="3.42578125" customWidth="1"/>
    <col min="3" max="3" width="3.5703125" customWidth="1"/>
    <col min="4" max="4" width="3.28515625" style="265" customWidth="1"/>
    <col min="5" max="5" width="3.7109375" style="266" customWidth="1"/>
    <col min="6" max="6" width="4" customWidth="1"/>
    <col min="7" max="7" width="78.28515625" style="257" customWidth="1"/>
    <col min="8" max="8" width="9.42578125" customWidth="1"/>
    <col min="9" max="9" width="10.5703125" customWidth="1"/>
    <col min="11" max="11" width="7.5703125" customWidth="1"/>
  </cols>
  <sheetData>
    <row r="1" spans="1:13" x14ac:dyDescent="0.2">
      <c r="A1" s="264"/>
      <c r="B1" s="264"/>
      <c r="C1" s="610" t="s">
        <v>166</v>
      </c>
      <c r="D1" s="610"/>
      <c r="E1" s="610"/>
      <c r="F1" s="610"/>
      <c r="G1" s="610"/>
      <c r="H1" s="242"/>
      <c r="I1" s="242"/>
      <c r="J1" s="242"/>
    </row>
    <row r="2" spans="1:13" s="279" customFormat="1" ht="83.25" customHeight="1" x14ac:dyDescent="0.2">
      <c r="A2" s="295" t="s">
        <v>172</v>
      </c>
      <c r="B2" s="295" t="s">
        <v>173</v>
      </c>
      <c r="C2" s="295" t="s">
        <v>167</v>
      </c>
      <c r="D2" s="295" t="s">
        <v>168</v>
      </c>
      <c r="E2" s="295" t="s">
        <v>169</v>
      </c>
      <c r="F2" s="295" t="s">
        <v>170</v>
      </c>
      <c r="G2" s="263" t="s">
        <v>171</v>
      </c>
      <c r="H2" s="263" t="s">
        <v>165</v>
      </c>
      <c r="I2" s="262" t="s">
        <v>237</v>
      </c>
      <c r="J2" s="340" t="s">
        <v>284</v>
      </c>
    </row>
    <row r="3" spans="1:13" x14ac:dyDescent="0.2">
      <c r="C3" s="239"/>
      <c r="F3" s="252"/>
      <c r="G3" s="341"/>
      <c r="J3" s="252"/>
      <c r="M3" s="256"/>
    </row>
  </sheetData>
  <mergeCells count="1">
    <mergeCell ref="C1:G1"/>
  </mergeCells>
  <phoneticPr fontId="0" type="noConversion"/>
  <pageMargins left="0.19685039370078741" right="0.19685039370078741" top="0.35433070866141736" bottom="0.47244094488188981" header="0.23622047244094491" footer="0.23622047244094491"/>
  <pageSetup paperSize="9" scale="85" orientation="portrait" r:id="rId1"/>
  <headerFooter alignWithMargins="0">
    <oddHeader>&amp;L&amp;"Times New Roman,обычный"&amp;8УАП и ОУП МГУ  НИВЦ МГУ  АИС "Учебный план"  &amp;R&amp;"Times New Roman,обычный"&amp;8&amp;D</oddHeader>
    <oddFooter>&amp;R&amp;"Times New Roman,обычный"&amp;8&amp;P/&amp;N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6"/>
  <sheetViews>
    <sheetView workbookViewId="0">
      <selection activeCell="D12" sqref="D12"/>
    </sheetView>
  </sheetViews>
  <sheetFormatPr defaultRowHeight="12.75" x14ac:dyDescent="0.2"/>
  <cols>
    <col min="1" max="1" width="4.85546875" customWidth="1"/>
    <col min="2" max="2" width="26.7109375" customWidth="1"/>
    <col min="3" max="3" width="8.7109375" customWidth="1"/>
    <col min="4" max="4" width="9.7109375" customWidth="1"/>
    <col min="5" max="5" width="7.7109375" customWidth="1"/>
    <col min="6" max="6" width="8.7109375" customWidth="1"/>
    <col min="7" max="7" width="9.28515625" customWidth="1"/>
    <col min="8" max="9" width="9.7109375" customWidth="1"/>
    <col min="10" max="10" width="10.7109375" customWidth="1"/>
    <col min="12" max="12" width="20.28515625" customWidth="1"/>
  </cols>
  <sheetData>
    <row r="2" spans="1:12" x14ac:dyDescent="0.2">
      <c r="A2" s="298"/>
      <c r="B2" s="618" t="s">
        <v>243</v>
      </c>
      <c r="C2" s="618"/>
      <c r="D2" s="618"/>
      <c r="E2" s="618"/>
      <c r="F2" s="618"/>
      <c r="G2" s="618"/>
      <c r="H2" s="618"/>
      <c r="I2" s="618"/>
      <c r="J2" s="618"/>
      <c r="K2" s="618"/>
      <c r="L2" s="618"/>
    </row>
    <row r="3" spans="1:12" x14ac:dyDescent="0.2">
      <c r="A3" s="299"/>
      <c r="B3" s="619"/>
      <c r="C3" s="619"/>
      <c r="D3" s="619"/>
      <c r="E3" s="619"/>
      <c r="F3" s="619"/>
      <c r="G3" s="619"/>
      <c r="H3" s="619"/>
      <c r="I3" s="619"/>
      <c r="J3" s="619"/>
      <c r="K3" s="619"/>
      <c r="L3" s="619"/>
    </row>
    <row r="4" spans="1:12" x14ac:dyDescent="0.2">
      <c r="A4" s="299"/>
      <c r="B4" s="300"/>
      <c r="C4" s="300"/>
      <c r="D4" s="300"/>
      <c r="E4" s="300"/>
      <c r="F4" s="300"/>
      <c r="G4" s="300"/>
      <c r="H4" s="300"/>
      <c r="I4" s="300"/>
      <c r="J4" s="300"/>
      <c r="K4" s="300"/>
      <c r="L4" s="300"/>
    </row>
    <row r="5" spans="1:12" ht="48" x14ac:dyDescent="0.2">
      <c r="A5" s="620" t="s">
        <v>242</v>
      </c>
      <c r="B5" s="620"/>
      <c r="C5" s="301" t="s">
        <v>251</v>
      </c>
      <c r="D5" s="301" t="s">
        <v>245</v>
      </c>
      <c r="E5" s="301" t="s">
        <v>253</v>
      </c>
      <c r="F5" s="301" t="s">
        <v>254</v>
      </c>
      <c r="G5" s="301" t="s">
        <v>255</v>
      </c>
      <c r="H5" s="301" t="s">
        <v>256</v>
      </c>
      <c r="I5" s="301" t="s">
        <v>257</v>
      </c>
      <c r="J5" s="301" t="s">
        <v>252</v>
      </c>
      <c r="K5" s="620" t="s">
        <v>244</v>
      </c>
      <c r="L5" s="620" t="s">
        <v>245</v>
      </c>
    </row>
    <row r="6" spans="1:12" x14ac:dyDescent="0.2">
      <c r="A6" s="256"/>
      <c r="B6" s="258"/>
      <c r="C6" s="256"/>
      <c r="D6" s="256"/>
      <c r="E6" s="256"/>
      <c r="F6" s="256"/>
      <c r="G6" s="256"/>
      <c r="H6" s="256"/>
      <c r="I6" s="256"/>
      <c r="J6" s="256"/>
      <c r="K6" s="617"/>
      <c r="L6" s="617"/>
    </row>
  </sheetData>
  <mergeCells count="5">
    <mergeCell ref="K6:L6"/>
    <mergeCell ref="B2:L2"/>
    <mergeCell ref="B3:L3"/>
    <mergeCell ref="K5:L5"/>
    <mergeCell ref="A5:B5"/>
  </mergeCells>
  <phoneticPr fontId="20" type="noConversion"/>
  <pageMargins left="0.74803149606299213" right="0.74803149606299213" top="0.98425196850393704" bottom="0.98425196850393704" header="0.51181102362204722" footer="0.51181102362204722"/>
  <pageSetup paperSize="9" scale="65" orientation="portrait" r:id="rId1"/>
  <headerFooter alignWithMargins="0">
    <oddHeader>&amp;LУАП и ОУП МГУ  НИВЦ МГУ  АИС "Учебный план"  &amp;R&amp;D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4"/>
  <sheetViews>
    <sheetView workbookViewId="0">
      <selection activeCell="F21" sqref="F21"/>
    </sheetView>
  </sheetViews>
  <sheetFormatPr defaultRowHeight="12.75" x14ac:dyDescent="0.2"/>
  <cols>
    <col min="1" max="1" width="5" customWidth="1"/>
    <col min="2" max="2" width="32.7109375" customWidth="1"/>
    <col min="6" max="6" width="27.7109375" customWidth="1"/>
    <col min="7" max="7" width="12.140625" customWidth="1"/>
    <col min="9" max="9" width="27" customWidth="1"/>
  </cols>
  <sheetData>
    <row r="2" spans="1:9" x14ac:dyDescent="0.2">
      <c r="A2" s="621" t="s">
        <v>164</v>
      </c>
      <c r="B2" s="623" t="s">
        <v>241</v>
      </c>
      <c r="C2" s="623"/>
      <c r="D2" s="623"/>
      <c r="E2" s="624" t="s">
        <v>233</v>
      </c>
      <c r="F2" s="625"/>
      <c r="G2" s="472"/>
      <c r="H2" s="623" t="s">
        <v>240</v>
      </c>
      <c r="I2" s="623"/>
    </row>
    <row r="3" spans="1:9" ht="69.95" customHeight="1" x14ac:dyDescent="0.2">
      <c r="A3" s="622"/>
      <c r="B3" s="285" t="s">
        <v>199</v>
      </c>
      <c r="C3" s="302" t="s">
        <v>248</v>
      </c>
      <c r="D3" s="302" t="s">
        <v>249</v>
      </c>
      <c r="E3" s="302" t="s">
        <v>246</v>
      </c>
      <c r="F3" s="303" t="s">
        <v>238</v>
      </c>
      <c r="G3" s="302" t="s">
        <v>247</v>
      </c>
      <c r="H3" s="302" t="s">
        <v>239</v>
      </c>
      <c r="I3" s="303" t="s">
        <v>240</v>
      </c>
    </row>
    <row r="4" spans="1:9" x14ac:dyDescent="0.2">
      <c r="A4" s="260"/>
      <c r="B4" s="260"/>
      <c r="C4" s="260"/>
      <c r="D4" s="260"/>
      <c r="E4" s="260"/>
      <c r="F4" s="260"/>
      <c r="G4" s="260"/>
      <c r="H4" s="260"/>
      <c r="I4" s="260"/>
    </row>
  </sheetData>
  <mergeCells count="4">
    <mergeCell ref="A2:A3"/>
    <mergeCell ref="B2:D2"/>
    <mergeCell ref="H2:I2"/>
    <mergeCell ref="E2:G2"/>
  </mergeCells>
  <phoneticPr fontId="20" type="noConversion"/>
  <pageMargins left="0.74803149606299213" right="0.74803149606299213" top="0.98425196850393704" bottom="0.98425196850393704" header="0.51181102362204722" footer="0.51181102362204722"/>
  <pageSetup paperSize="9" scale="60" orientation="portrait" r:id="rId1"/>
  <headerFooter alignWithMargins="0">
    <oddHeader>&amp;LУАП и ОУП МГУ  НИВЦ МГУ  АИС "Учебный план"  &amp;R&amp;D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B1" zoomScaleNormal="100" workbookViewId="0">
      <selection activeCell="E3" sqref="E3"/>
    </sheetView>
  </sheetViews>
  <sheetFormatPr defaultRowHeight="12.75" x14ac:dyDescent="0.2"/>
  <cols>
    <col min="1" max="1" width="3.140625" customWidth="1"/>
    <col min="2" max="2" width="3.28515625" customWidth="1"/>
    <col min="3" max="3" width="3.7109375" customWidth="1"/>
    <col min="4" max="4" width="4.140625" customWidth="1"/>
    <col min="5" max="5" width="4" customWidth="1"/>
    <col min="6" max="6" width="3.140625" customWidth="1"/>
    <col min="7" max="7" width="76.7109375" customWidth="1"/>
  </cols>
  <sheetData>
    <row r="1" spans="1:10" x14ac:dyDescent="0.2">
      <c r="A1" s="264"/>
      <c r="B1" s="264"/>
      <c r="C1" s="610" t="s">
        <v>166</v>
      </c>
      <c r="D1" s="610"/>
      <c r="E1" s="610"/>
      <c r="F1" s="610"/>
      <c r="G1" s="610"/>
      <c r="H1" s="264"/>
      <c r="I1" s="264"/>
    </row>
    <row r="2" spans="1:10" ht="87" customHeight="1" x14ac:dyDescent="0.2">
      <c r="A2" s="262" t="s">
        <v>172</v>
      </c>
      <c r="B2" s="295" t="s">
        <v>173</v>
      </c>
      <c r="C2" s="295" t="s">
        <v>167</v>
      </c>
      <c r="D2" s="295" t="s">
        <v>168</v>
      </c>
      <c r="E2" s="295" t="s">
        <v>174</v>
      </c>
      <c r="F2" s="295" t="s">
        <v>169</v>
      </c>
      <c r="G2" s="263" t="s">
        <v>171</v>
      </c>
      <c r="H2" s="242" t="s">
        <v>165</v>
      </c>
      <c r="I2" s="262" t="s">
        <v>237</v>
      </c>
      <c r="J2" s="340" t="s">
        <v>284</v>
      </c>
    </row>
    <row r="3" spans="1:10" x14ac:dyDescent="0.2">
      <c r="C3" s="239"/>
      <c r="D3" s="265"/>
      <c r="E3" s="343"/>
      <c r="G3" s="341"/>
      <c r="J3" s="342"/>
    </row>
  </sheetData>
  <mergeCells count="1">
    <mergeCell ref="C1:G1"/>
  </mergeCells>
  <phoneticPr fontId="0" type="noConversion"/>
  <pageMargins left="0.19685039370078741" right="0.19685039370078741" top="0.35433070866141736" bottom="0.47244094488188981" header="0.23622047244094491" footer="0.23622047244094491"/>
  <pageSetup paperSize="9" scale="80" orientation="portrait" r:id="rId1"/>
  <headerFooter alignWithMargins="0">
    <oddHeader>&amp;L&amp;"Times New Roman,обычный"&amp;8УАП и ОУП МГУ  НИВЦ МГУ  АИС "Учебный план"  &amp;R&amp;"Times New Roman,обычный"&amp;8&amp;D</oddHeader>
    <oddFooter>&amp;R&amp;"Times New Roman,обычный"&amp;8&amp;P/&amp;N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8"/>
  <sheetViews>
    <sheetView zoomScaleNormal="100" workbookViewId="0">
      <selection activeCell="K12" sqref="K12"/>
    </sheetView>
  </sheetViews>
  <sheetFormatPr defaultRowHeight="12.75" x14ac:dyDescent="0.2"/>
  <cols>
    <col min="1" max="1" width="36.140625" customWidth="1"/>
    <col min="2" max="2" width="13.85546875" customWidth="1"/>
    <col min="3" max="3" width="11.7109375" customWidth="1"/>
    <col min="4" max="4" width="5.28515625" customWidth="1"/>
    <col min="5" max="5" width="9.7109375" customWidth="1"/>
    <col min="6" max="6" width="5.7109375" customWidth="1"/>
    <col min="8" max="8" width="7.7109375" customWidth="1"/>
    <col min="9" max="10" width="7.42578125" customWidth="1"/>
    <col min="11" max="12" width="6.85546875" customWidth="1"/>
    <col min="13" max="13" width="8.140625" customWidth="1"/>
    <col min="14" max="14" width="10.42578125" customWidth="1"/>
  </cols>
  <sheetData>
    <row r="2" spans="1:14" x14ac:dyDescent="0.2">
      <c r="A2" s="268"/>
      <c r="B2" s="257"/>
      <c r="C2" s="257"/>
    </row>
    <row r="3" spans="1:14" x14ac:dyDescent="0.2">
      <c r="B3" s="239"/>
      <c r="C3" s="239"/>
    </row>
    <row r="4" spans="1:14" x14ac:dyDescent="0.2">
      <c r="D4" s="265"/>
    </row>
    <row r="5" spans="1:14" x14ac:dyDescent="0.2">
      <c r="B5" s="239"/>
      <c r="C5" s="239"/>
    </row>
    <row r="6" spans="1:14" x14ac:dyDescent="0.2">
      <c r="A6" s="633" t="s">
        <v>161</v>
      </c>
      <c r="B6" s="636" t="s">
        <v>208</v>
      </c>
      <c r="C6" s="633" t="s">
        <v>209</v>
      </c>
      <c r="D6" s="626" t="s">
        <v>175</v>
      </c>
      <c r="E6" s="610" t="s">
        <v>154</v>
      </c>
      <c r="F6" s="610"/>
      <c r="G6" s="636" t="s">
        <v>146</v>
      </c>
      <c r="H6" s="628" t="s">
        <v>178</v>
      </c>
      <c r="I6" s="630" t="s">
        <v>179</v>
      </c>
      <c r="J6" s="631"/>
      <c r="K6" s="631"/>
      <c r="L6" s="632"/>
      <c r="M6" s="633" t="s">
        <v>183</v>
      </c>
      <c r="N6" s="626" t="s">
        <v>139</v>
      </c>
    </row>
    <row r="7" spans="1:14" x14ac:dyDescent="0.2">
      <c r="A7" s="635"/>
      <c r="B7" s="635"/>
      <c r="C7" s="634"/>
      <c r="D7" s="629"/>
      <c r="E7" s="267" t="s">
        <v>176</v>
      </c>
      <c r="F7" s="267" t="s">
        <v>177</v>
      </c>
      <c r="G7" s="635"/>
      <c r="H7" s="629"/>
      <c r="I7" s="242" t="s">
        <v>180</v>
      </c>
      <c r="J7" s="242" t="s">
        <v>181</v>
      </c>
      <c r="K7" s="242" t="s">
        <v>182</v>
      </c>
      <c r="L7" s="242" t="s">
        <v>281</v>
      </c>
      <c r="M7" s="634"/>
      <c r="N7" s="627"/>
    </row>
    <row r="8" spans="1:14" x14ac:dyDescent="0.2">
      <c r="A8" s="260"/>
      <c r="B8" s="260"/>
      <c r="C8" s="260"/>
      <c r="D8" s="287"/>
      <c r="E8" s="287"/>
      <c r="F8" s="287"/>
      <c r="G8" s="287"/>
      <c r="H8" s="287"/>
      <c r="I8" s="287"/>
      <c r="J8" s="287"/>
      <c r="K8" s="287"/>
      <c r="L8" s="287"/>
      <c r="M8" s="287"/>
      <c r="N8" s="287"/>
    </row>
  </sheetData>
  <mergeCells count="10">
    <mergeCell ref="A6:A7"/>
    <mergeCell ref="B6:B7"/>
    <mergeCell ref="D6:D7"/>
    <mergeCell ref="G6:G7"/>
    <mergeCell ref="C6:C7"/>
    <mergeCell ref="N6:N7"/>
    <mergeCell ref="E6:F6"/>
    <mergeCell ref="H6:H7"/>
    <mergeCell ref="I6:L6"/>
    <mergeCell ref="M6:M7"/>
  </mergeCells>
  <phoneticPr fontId="0" type="noConversion"/>
  <pageMargins left="0.19685039370078741" right="0.19685039370078741" top="0.35433070866141736" bottom="0.47244094488188981" header="0.23622047244094491" footer="0.23622047244094491"/>
  <pageSetup paperSize="9" scale="67" orientation="portrait" r:id="rId1"/>
  <headerFooter alignWithMargins="0">
    <oddHeader>&amp;L&amp;"Times New Roman,обычный"&amp;8УАП и ОУП МГУ  НИВЦ МГУ  АИС "Учебный план"  &amp;R&amp;"Times New Roman,обычный"&amp;8&amp;D</oddHeader>
    <oddFooter>&amp;R&amp;"Times New Roman,обычный"&amp;8&amp;P/&amp;N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outlinePr summaryBelow="0"/>
  </sheetPr>
  <dimension ref="A1:E10"/>
  <sheetViews>
    <sheetView showGridLines="0" zoomScaleNormal="100" zoomScaleSheetLayoutView="100" workbookViewId="0">
      <selection sqref="A1:E1"/>
    </sheetView>
  </sheetViews>
  <sheetFormatPr defaultRowHeight="15.75" x14ac:dyDescent="0.25"/>
  <cols>
    <col min="1" max="1" width="9.85546875" style="2" customWidth="1"/>
    <col min="2" max="2" width="15" style="2" customWidth="1"/>
    <col min="3" max="3" width="9.85546875" style="2" customWidth="1"/>
    <col min="4" max="4" width="11" style="2" customWidth="1"/>
    <col min="5" max="5" width="50.7109375" style="2" customWidth="1"/>
    <col min="6" max="16384" width="9.140625" style="2"/>
  </cols>
  <sheetData>
    <row r="1" spans="1:5" s="1" customFormat="1" x14ac:dyDescent="0.25">
      <c r="A1" s="378" t="s">
        <v>16</v>
      </c>
      <c r="B1" s="378"/>
      <c r="C1" s="378"/>
      <c r="D1" s="378"/>
      <c r="E1" s="378"/>
    </row>
    <row r="2" spans="1:5" s="1" customFormat="1" ht="24" customHeight="1" x14ac:dyDescent="0.25">
      <c r="A2" s="394"/>
      <c r="B2" s="395"/>
      <c r="C2" s="395"/>
      <c r="D2" s="395"/>
      <c r="E2" s="395"/>
    </row>
    <row r="3" spans="1:5" ht="10.5" customHeight="1" thickBot="1" x14ac:dyDescent="0.3"/>
    <row r="4" spans="1:5" s="3" customFormat="1" ht="21" customHeight="1" x14ac:dyDescent="0.2">
      <c r="A4" s="399" t="s">
        <v>15</v>
      </c>
      <c r="B4" s="392" t="s">
        <v>12</v>
      </c>
      <c r="C4" s="392" t="s">
        <v>13</v>
      </c>
      <c r="D4" s="385" t="s">
        <v>14</v>
      </c>
      <c r="E4" s="396"/>
    </row>
    <row r="5" spans="1:5" s="3" customFormat="1" ht="16.5" thickBot="1" x14ac:dyDescent="0.25">
      <c r="A5" s="400"/>
      <c r="B5" s="401"/>
      <c r="C5" s="401"/>
      <c r="D5" s="4"/>
      <c r="E5" s="5" t="s">
        <v>149</v>
      </c>
    </row>
    <row r="6" spans="1:5" ht="12.95" customHeight="1" x14ac:dyDescent="0.25">
      <c r="A6" s="11"/>
      <c r="B6" s="12"/>
      <c r="C6" s="12"/>
      <c r="D6" s="12"/>
      <c r="E6" s="13"/>
    </row>
    <row r="7" spans="1:5" ht="24.75" customHeight="1" x14ac:dyDescent="0.25">
      <c r="A7" s="402"/>
      <c r="B7" s="403"/>
      <c r="C7" s="403"/>
      <c r="D7" s="403"/>
      <c r="E7" s="404"/>
    </row>
    <row r="8" spans="1:5" ht="12.95" customHeight="1" x14ac:dyDescent="0.25">
      <c r="A8" s="16"/>
      <c r="B8" s="17"/>
      <c r="C8" s="10"/>
      <c r="D8" s="397"/>
      <c r="E8" s="398"/>
    </row>
    <row r="9" spans="1:5" ht="12.95" customHeight="1" x14ac:dyDescent="0.25">
      <c r="A9" s="9"/>
      <c r="B9" s="10"/>
      <c r="C9" s="10"/>
      <c r="D9" s="10"/>
      <c r="E9" s="21"/>
    </row>
    <row r="10" spans="1:5" ht="16.5" thickBot="1" x14ac:dyDescent="0.3">
      <c r="A10" s="6"/>
      <c r="B10" s="7"/>
      <c r="C10" s="7"/>
      <c r="D10" s="7"/>
      <c r="E10" s="8"/>
    </row>
  </sheetData>
  <mergeCells count="8">
    <mergeCell ref="A1:E1"/>
    <mergeCell ref="A2:E2"/>
    <mergeCell ref="D4:E4"/>
    <mergeCell ref="D8:E8"/>
    <mergeCell ref="A4:A5"/>
    <mergeCell ref="B4:B5"/>
    <mergeCell ref="C4:C5"/>
    <mergeCell ref="A7:E7"/>
  </mergeCells>
  <phoneticPr fontId="0" type="noConversion"/>
  <printOptions horizontalCentered="1"/>
  <pageMargins left="0.39370078740157483" right="0.39370078740157483" top="0.59055118110236227" bottom="0.59055118110236227" header="0.31496062992125984" footer="0.31496062992125984"/>
  <pageSetup paperSize="9" orientation="portrait" r:id="rId1"/>
  <headerFooter alignWithMargins="0">
    <oddHeader>&amp;L&amp;"Times New Roman,обычный"&amp;8УАП и ОУП МГУ  НИВЦ МГУ  АИС "Учебный план"  &amp;R&amp;"Times New Roman,обычный"&amp;8&amp;D</oddHeader>
    <oddFooter>&amp;R&amp;"Times New Roman,обычный"&amp;8&amp;P/&amp;N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3"/>
  <sheetViews>
    <sheetView zoomScaleNormal="100" workbookViewId="0">
      <selection activeCell="I3" sqref="I3"/>
    </sheetView>
  </sheetViews>
  <sheetFormatPr defaultRowHeight="12.75" x14ac:dyDescent="0.2"/>
  <cols>
    <col min="1" max="1" width="5.140625" customWidth="1"/>
    <col min="2" max="2" width="5" customWidth="1"/>
    <col min="3" max="3" width="4.85546875" customWidth="1"/>
    <col min="4" max="4" width="4.5703125" customWidth="1"/>
    <col min="5" max="5" width="4.85546875" customWidth="1"/>
    <col min="6" max="6" width="4" customWidth="1"/>
    <col min="7" max="7" width="4.140625" customWidth="1"/>
    <col min="8" max="8" width="102.7109375" customWidth="1"/>
    <col min="9" max="9" width="8.85546875" customWidth="1"/>
  </cols>
  <sheetData>
    <row r="2" spans="1:9" s="270" customFormat="1" ht="77.25" x14ac:dyDescent="0.2">
      <c r="A2" s="269" t="s">
        <v>164</v>
      </c>
      <c r="B2" s="269" t="s">
        <v>184</v>
      </c>
      <c r="C2" s="269" t="s">
        <v>190</v>
      </c>
      <c r="D2" s="269" t="s">
        <v>185</v>
      </c>
      <c r="E2" s="269" t="s">
        <v>186</v>
      </c>
      <c r="F2" s="269" t="s">
        <v>187</v>
      </c>
      <c r="G2" s="269" t="s">
        <v>188</v>
      </c>
      <c r="H2" s="243" t="s">
        <v>189</v>
      </c>
      <c r="I2" s="344" t="s">
        <v>285</v>
      </c>
    </row>
    <row r="3" spans="1:9" x14ac:dyDescent="0.2">
      <c r="H3" s="277"/>
      <c r="I3" s="345"/>
    </row>
  </sheetData>
  <phoneticPr fontId="0" type="noConversion"/>
  <pageMargins left="0.19685039370078741" right="0.19685039370078741" top="0.35433070866141736" bottom="0.47244094488188981" header="0.23622047244094491" footer="0.23622047244094491"/>
  <pageSetup paperSize="9" scale="70" orientation="portrait" r:id="rId1"/>
  <headerFooter alignWithMargins="0">
    <oddHeader>&amp;L&amp;"Times New Roman,обычный"&amp;8УАП и ОУП МГУ  НИВЦ МГУ  АИС "Учебный план"  &amp;R&amp;"Times New Roman,обычный"&amp;8&amp;D</oddHeader>
    <oddFooter>&amp;R&amp;"Times New Roman,обычный"&amp;8&amp;P/&amp;N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6"/>
  <sheetViews>
    <sheetView workbookViewId="0">
      <selection activeCell="G5" sqref="G5"/>
    </sheetView>
  </sheetViews>
  <sheetFormatPr defaultRowHeight="12.75" x14ac:dyDescent="0.2"/>
  <cols>
    <col min="6" max="6" width="21.42578125" customWidth="1"/>
    <col min="7" max="7" width="28.140625" customWidth="1"/>
  </cols>
  <sheetData>
    <row r="2" spans="1:7" x14ac:dyDescent="0.2">
      <c r="A2" s="637"/>
      <c r="B2" s="637"/>
      <c r="C2" s="637"/>
      <c r="D2" s="637"/>
      <c r="E2" s="637"/>
      <c r="F2" s="637"/>
      <c r="G2" s="637"/>
    </row>
    <row r="3" spans="1:7" x14ac:dyDescent="0.2">
      <c r="A3" s="637"/>
      <c r="B3" s="637"/>
      <c r="C3" s="637"/>
      <c r="D3" s="637"/>
      <c r="E3" s="637"/>
      <c r="F3" s="637"/>
      <c r="G3" s="637"/>
    </row>
    <row r="5" spans="1:7" ht="38.25" x14ac:dyDescent="0.2">
      <c r="A5" s="262" t="s">
        <v>193</v>
      </c>
      <c r="B5" s="262" t="s">
        <v>194</v>
      </c>
      <c r="C5" s="262" t="s">
        <v>197</v>
      </c>
      <c r="D5" s="262" t="s">
        <v>195</v>
      </c>
      <c r="E5" s="262" t="s">
        <v>196</v>
      </c>
      <c r="F5" s="242" t="s">
        <v>198</v>
      </c>
      <c r="G5" s="242" t="s">
        <v>140</v>
      </c>
    </row>
    <row r="6" spans="1:7" x14ac:dyDescent="0.2">
      <c r="F6" s="272"/>
      <c r="G6" s="272"/>
    </row>
  </sheetData>
  <mergeCells count="2">
    <mergeCell ref="A2:G2"/>
    <mergeCell ref="A3:G3"/>
  </mergeCells>
  <phoneticPr fontId="0" type="noConversion"/>
  <pageMargins left="0.19685039370078741" right="0.19685039370078741" top="0.35433070866141736" bottom="0.47244094488188981" header="0.23622047244094491" footer="0.23622047244094491"/>
  <pageSetup paperSize="9" orientation="portrait" r:id="rId1"/>
  <headerFooter alignWithMargins="0">
    <oddHeader>&amp;L&amp;"Times New Roman,обычный"&amp;8УАП и ОУП МГУ  НИВЦ МГУ  АИС "Учебный план"  &amp;R&amp;"Times New Roman,обычный"&amp;8&amp;D</oddHeader>
    <oddFooter>&amp;R&amp;"Times New Roman,обычный"&amp;8&amp;P/&amp;N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2"/>
  <sheetViews>
    <sheetView topLeftCell="D1" zoomScaleNormal="100" workbookViewId="0">
      <selection activeCell="AC3" sqref="AC3"/>
    </sheetView>
  </sheetViews>
  <sheetFormatPr defaultRowHeight="12.75" x14ac:dyDescent="0.2"/>
  <cols>
    <col min="1" max="1" width="4.7109375" customWidth="1"/>
    <col min="2" max="2" width="6.7109375" customWidth="1"/>
    <col min="3" max="3" width="34.5703125" customWidth="1"/>
    <col min="4" max="4" width="7.42578125" customWidth="1"/>
    <col min="6" max="6" width="5.42578125" customWidth="1"/>
    <col min="9" max="9" width="7.5703125" customWidth="1"/>
    <col min="10" max="10" width="4" customWidth="1"/>
    <col min="11" max="11" width="3.140625" customWidth="1"/>
    <col min="12" max="12" width="5.5703125" customWidth="1"/>
    <col min="13" max="28" width="2.85546875" customWidth="1"/>
  </cols>
  <sheetData>
    <row r="1" spans="1:28" x14ac:dyDescent="0.2">
      <c r="A1" s="609"/>
      <c r="B1" s="483"/>
      <c r="C1" s="483"/>
      <c r="D1" s="483"/>
      <c r="E1" s="483"/>
      <c r="F1" s="483"/>
      <c r="G1" s="483"/>
      <c r="H1" s="483"/>
      <c r="I1" s="483"/>
      <c r="J1" s="483"/>
      <c r="K1" s="483"/>
      <c r="L1" s="483"/>
      <c r="M1" s="483"/>
      <c r="N1" s="483"/>
      <c r="O1" s="483"/>
      <c r="P1" s="483"/>
      <c r="Q1" s="483"/>
      <c r="R1" s="483"/>
      <c r="S1" s="483"/>
      <c r="T1" s="483"/>
      <c r="U1" s="483"/>
      <c r="V1" s="483"/>
      <c r="W1" s="483"/>
      <c r="X1" s="483"/>
    </row>
    <row r="3" spans="1:28" ht="87.95" customHeight="1" x14ac:dyDescent="0.2">
      <c r="A3" s="271" t="s">
        <v>164</v>
      </c>
      <c r="B3" s="262" t="s">
        <v>199</v>
      </c>
      <c r="C3" s="263"/>
      <c r="D3" s="262" t="s">
        <v>200</v>
      </c>
      <c r="E3" s="262" t="s">
        <v>207</v>
      </c>
      <c r="F3" s="262" t="s">
        <v>201</v>
      </c>
      <c r="G3" s="262" t="s">
        <v>202</v>
      </c>
      <c r="H3" s="262" t="s">
        <v>203</v>
      </c>
      <c r="I3" s="262" t="s">
        <v>204</v>
      </c>
      <c r="J3" s="262" t="s">
        <v>205</v>
      </c>
      <c r="K3" s="262" t="s">
        <v>206</v>
      </c>
      <c r="L3" s="271" t="s">
        <v>236</v>
      </c>
      <c r="M3" s="263">
        <v>21</v>
      </c>
      <c r="N3" s="242">
        <v>22</v>
      </c>
      <c r="O3" s="242">
        <v>23</v>
      </c>
      <c r="P3" s="242">
        <v>24</v>
      </c>
      <c r="Q3" s="242">
        <v>25</v>
      </c>
      <c r="R3" s="242">
        <v>26</v>
      </c>
      <c r="S3" s="242">
        <v>48</v>
      </c>
      <c r="T3" s="242">
        <v>49</v>
      </c>
      <c r="U3" s="242">
        <v>50</v>
      </c>
      <c r="V3" s="242">
        <v>51</v>
      </c>
      <c r="W3" s="242">
        <v>52</v>
      </c>
      <c r="X3" s="242">
        <v>53</v>
      </c>
      <c r="Y3" s="285">
        <v>54</v>
      </c>
      <c r="Z3" s="285">
        <v>55</v>
      </c>
      <c r="AA3" s="285">
        <v>56</v>
      </c>
      <c r="AB3" s="285">
        <v>57</v>
      </c>
    </row>
    <row r="4" spans="1:28" x14ac:dyDescent="0.2">
      <c r="A4" s="273"/>
      <c r="B4" s="274"/>
      <c r="C4" s="275"/>
      <c r="D4" s="274"/>
      <c r="E4" s="274"/>
      <c r="F4" s="274"/>
      <c r="G4" s="274"/>
      <c r="H4" s="274"/>
      <c r="I4" s="274"/>
      <c r="J4" s="274"/>
      <c r="K4" s="274"/>
      <c r="L4" s="274"/>
      <c r="M4" s="276"/>
      <c r="N4" s="276"/>
      <c r="O4" s="276"/>
      <c r="P4" s="276"/>
      <c r="Q4" s="276"/>
      <c r="R4" s="276"/>
      <c r="S4" s="276"/>
      <c r="T4" s="276"/>
      <c r="U4" s="276"/>
      <c r="V4" s="276"/>
      <c r="W4" s="276"/>
      <c r="X4" s="286"/>
      <c r="Y4" s="276"/>
      <c r="Z4" s="276"/>
      <c r="AA4" s="276"/>
      <c r="AB4" s="276"/>
    </row>
    <row r="12" spans="1:28" x14ac:dyDescent="0.2">
      <c r="Q12" s="239"/>
    </row>
  </sheetData>
  <mergeCells count="1">
    <mergeCell ref="A1:X1"/>
  </mergeCells>
  <phoneticPr fontId="0" type="noConversion"/>
  <pageMargins left="0.59055118110236227" right="0.59055118110236227" top="0.35433070866141736" bottom="0.47244094488188981" header="0.23622047244094491" footer="0.23622047244094491"/>
  <pageSetup paperSize="9" scale="93" orientation="landscape" r:id="rId1"/>
  <headerFooter alignWithMargins="0">
    <oddHeader>&amp;L&amp;"Times New Roman,обычный"&amp;8УАП и ОУП МГУ  НИВЦ МГУ  АИС "Учебный план"  &amp;R&amp;"Times New Roman,обычный"&amp;8&amp;D</oddHeader>
    <oddFooter>&amp;R&amp;"Times New Roman,обычный"&amp;8&amp;P/&amp;N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zoomScaleNormal="100" workbookViewId="0">
      <selection activeCell="O7" sqref="O7"/>
    </sheetView>
  </sheetViews>
  <sheetFormatPr defaultRowHeight="12.75" x14ac:dyDescent="0.2"/>
  <cols>
    <col min="1" max="1" width="6.42578125" customWidth="1"/>
    <col min="2" max="2" width="5.28515625" customWidth="1"/>
    <col min="3" max="3" width="28.42578125" customWidth="1"/>
    <col min="4" max="4" width="5.42578125" customWidth="1"/>
    <col min="5" max="5" width="5.5703125" customWidth="1"/>
    <col min="6" max="6" width="7.85546875" customWidth="1"/>
    <col min="7" max="7" width="8" customWidth="1"/>
    <col min="8" max="8" width="14.5703125" customWidth="1"/>
    <col min="9" max="9" width="6.140625" customWidth="1"/>
    <col min="10" max="10" width="5.5703125" customWidth="1"/>
    <col min="13" max="13" width="14.5703125" customWidth="1"/>
  </cols>
  <sheetData>
    <row r="1" spans="1:13" x14ac:dyDescent="0.2">
      <c r="A1" s="637"/>
      <c r="B1" s="637"/>
      <c r="C1" s="637"/>
      <c r="D1" s="637"/>
      <c r="E1" s="637"/>
      <c r="F1" s="637"/>
      <c r="G1" s="637"/>
      <c r="H1" s="637"/>
      <c r="I1" s="637"/>
      <c r="J1" s="637"/>
      <c r="K1" s="637"/>
      <c r="L1" s="637"/>
      <c r="M1" s="637"/>
    </row>
    <row r="2" spans="1:13" ht="12.75" customHeight="1" x14ac:dyDescent="0.2">
      <c r="C2" s="637"/>
      <c r="D2" s="637"/>
      <c r="E2" s="637"/>
      <c r="F2" s="637"/>
      <c r="G2" s="637"/>
      <c r="H2" s="637"/>
      <c r="I2" s="637"/>
      <c r="J2" s="637"/>
      <c r="K2" s="637"/>
      <c r="L2" s="637"/>
    </row>
    <row r="3" spans="1:13" s="280" customFormat="1" ht="12.75" customHeight="1" x14ac:dyDescent="0.2"/>
    <row r="4" spans="1:13" x14ac:dyDescent="0.2">
      <c r="C4" s="637" t="s">
        <v>216</v>
      </c>
      <c r="D4" s="637"/>
      <c r="E4" s="637"/>
      <c r="F4" s="637"/>
      <c r="G4" s="637"/>
      <c r="H4" s="637"/>
      <c r="I4" s="637"/>
      <c r="J4" s="637"/>
      <c r="K4" s="637"/>
      <c r="L4" s="637"/>
    </row>
    <row r="5" spans="1:13" ht="13.5" thickBot="1" x14ac:dyDescent="0.25">
      <c r="A5" s="641"/>
      <c r="B5" s="641"/>
      <c r="C5" s="641"/>
      <c r="D5" s="641"/>
      <c r="E5" s="641"/>
      <c r="F5" s="641"/>
      <c r="G5" s="641"/>
      <c r="H5" s="641"/>
      <c r="I5" s="641"/>
      <c r="J5" s="641"/>
      <c r="K5" s="641"/>
      <c r="L5" s="641"/>
      <c r="M5" s="641"/>
    </row>
    <row r="6" spans="1:13" ht="13.5" thickBot="1" x14ac:dyDescent="0.25">
      <c r="A6" s="638" t="s">
        <v>210</v>
      </c>
      <c r="B6" s="638" t="s">
        <v>137</v>
      </c>
      <c r="C6" s="643" t="s">
        <v>211</v>
      </c>
      <c r="D6" s="644" t="s">
        <v>235</v>
      </c>
      <c r="E6" s="644" t="s">
        <v>219</v>
      </c>
      <c r="F6" s="640"/>
      <c r="G6" s="640"/>
      <c r="H6" s="640"/>
      <c r="I6" s="649" t="s">
        <v>217</v>
      </c>
      <c r="J6" s="650"/>
      <c r="K6" s="640"/>
      <c r="L6" s="640"/>
      <c r="M6" s="640"/>
    </row>
    <row r="7" spans="1:13" ht="13.5" thickBot="1" x14ac:dyDescent="0.25">
      <c r="A7" s="639"/>
      <c r="B7" s="642"/>
      <c r="C7" s="642"/>
      <c r="D7" s="645"/>
      <c r="E7" s="647"/>
      <c r="F7" s="640" t="s">
        <v>212</v>
      </c>
      <c r="G7" s="640"/>
      <c r="H7" s="640"/>
      <c r="I7" s="644" t="s">
        <v>218</v>
      </c>
      <c r="J7" s="644" t="s">
        <v>220</v>
      </c>
      <c r="K7" s="640" t="s">
        <v>212</v>
      </c>
      <c r="L7" s="640"/>
      <c r="M7" s="640"/>
    </row>
    <row r="8" spans="1:13" ht="73.5" customHeight="1" thickBot="1" x14ac:dyDescent="0.25">
      <c r="A8" s="639"/>
      <c r="B8" s="642"/>
      <c r="C8" s="642"/>
      <c r="D8" s="646"/>
      <c r="E8" s="648"/>
      <c r="F8" s="278" t="s">
        <v>213</v>
      </c>
      <c r="G8" s="278" t="s">
        <v>214</v>
      </c>
      <c r="H8" s="278" t="s">
        <v>215</v>
      </c>
      <c r="I8" s="646"/>
      <c r="J8" s="646"/>
      <c r="K8" s="278" t="s">
        <v>213</v>
      </c>
      <c r="L8" s="278" t="s">
        <v>214</v>
      </c>
      <c r="M8" s="278" t="s">
        <v>215</v>
      </c>
    </row>
    <row r="9" spans="1:13" x14ac:dyDescent="0.2">
      <c r="C9" s="277"/>
      <c r="H9" s="279"/>
      <c r="J9" s="279"/>
      <c r="M9" s="279"/>
    </row>
  </sheetData>
  <mergeCells count="16">
    <mergeCell ref="A6:A8"/>
    <mergeCell ref="K6:M6"/>
    <mergeCell ref="K7:M7"/>
    <mergeCell ref="A1:M1"/>
    <mergeCell ref="C2:L2"/>
    <mergeCell ref="C4:L4"/>
    <mergeCell ref="A5:M5"/>
    <mergeCell ref="B6:B8"/>
    <mergeCell ref="C6:C8"/>
    <mergeCell ref="F6:H6"/>
    <mergeCell ref="D6:D8"/>
    <mergeCell ref="E6:E8"/>
    <mergeCell ref="F7:H7"/>
    <mergeCell ref="J7:J8"/>
    <mergeCell ref="I6:J6"/>
    <mergeCell ref="I7:I8"/>
  </mergeCells>
  <phoneticPr fontId="0" type="noConversion"/>
  <pageMargins left="0.19685039370078741" right="0.19685039370078741" top="0.35433070866141736" bottom="0.47244094488188981" header="0.23622047244094491" footer="0.23622047244094491"/>
  <pageSetup paperSize="9" scale="81" orientation="portrait" r:id="rId1"/>
  <headerFooter alignWithMargins="0">
    <oddHeader>&amp;L&amp;"Times New Roman,обычный"&amp;8УАП и ОУП МГУ  НИВЦ МГУ  АИС "Учебный план"  &amp;R&amp;"Times New Roman,обычный"&amp;8&amp;D</oddHeader>
    <oddFooter>&amp;R&amp;"Times New Roman,обычный"&amp;8&amp;P/&amp;N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"/>
  <sheetViews>
    <sheetView zoomScaleNormal="100" workbookViewId="0">
      <selection activeCell="C13" sqref="C13:C14"/>
    </sheetView>
  </sheetViews>
  <sheetFormatPr defaultRowHeight="12.75" x14ac:dyDescent="0.2"/>
  <cols>
    <col min="1" max="1" width="10.28515625" customWidth="1"/>
    <col min="2" max="2" width="6.140625" customWidth="1"/>
    <col min="3" max="3" width="40.7109375" customWidth="1"/>
    <col min="4" max="4" width="7" customWidth="1"/>
    <col min="5" max="5" width="10.7109375" customWidth="1"/>
    <col min="6" max="6" width="6" customWidth="1"/>
    <col min="10" max="10" width="40.7109375" customWidth="1"/>
  </cols>
  <sheetData>
    <row r="1" spans="1:11" x14ac:dyDescent="0.2">
      <c r="A1" s="242" t="s">
        <v>228</v>
      </c>
      <c r="B1" s="242" t="s">
        <v>164</v>
      </c>
      <c r="C1" s="242" t="s">
        <v>229</v>
      </c>
      <c r="D1" s="242" t="s">
        <v>199</v>
      </c>
      <c r="E1" s="242" t="s">
        <v>230</v>
      </c>
      <c r="F1" s="242" t="s">
        <v>231</v>
      </c>
      <c r="G1" s="242" t="s">
        <v>232</v>
      </c>
      <c r="H1" s="242" t="s">
        <v>233</v>
      </c>
      <c r="I1" s="242" t="s">
        <v>234</v>
      </c>
      <c r="J1" s="296" t="s">
        <v>282</v>
      </c>
      <c r="K1" s="296" t="s">
        <v>283</v>
      </c>
    </row>
    <row r="2" spans="1:11" x14ac:dyDescent="0.2">
      <c r="A2" s="282"/>
      <c r="B2" s="282"/>
      <c r="C2" s="283"/>
      <c r="D2" s="256"/>
      <c r="E2" s="256"/>
      <c r="F2" s="256"/>
      <c r="G2" s="256"/>
      <c r="H2" s="284"/>
      <c r="I2" s="256"/>
      <c r="J2" s="283"/>
      <c r="K2" s="256"/>
    </row>
  </sheetData>
  <phoneticPr fontId="0" type="noConversion"/>
  <pageMargins left="0.19685039370078741" right="0.19685039370078741" top="0.35433070866141736" bottom="0.47244094488188981" header="0.23622047244094491" footer="0.23622047244094491"/>
  <pageSetup paperSize="9" scale="55" orientation="portrait" r:id="rId1"/>
  <headerFooter alignWithMargins="0">
    <oddHeader>&amp;L&amp;"Times New Roman,обычный"&amp;8УАП и ОУП МГУ  НИВЦ МГУ  АИС "Учебный план"  &amp;R&amp;"Times New Roman,обычный"&amp;8&amp;D</oddHeader>
    <oddFooter>&amp;R&amp;"Times New Roman,обычный"&amp;8&amp;P/&amp;N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5"/>
  <sheetViews>
    <sheetView tabSelected="1" topLeftCell="A26" zoomScaleNormal="100" workbookViewId="0">
      <selection activeCell="H39" sqref="H39"/>
    </sheetView>
  </sheetViews>
  <sheetFormatPr defaultRowHeight="12.75" x14ac:dyDescent="0.2"/>
  <cols>
    <col min="1" max="1" width="22.7109375" customWidth="1"/>
    <col min="2" max="2" width="7.140625" customWidth="1"/>
    <col min="3" max="3" width="8.7109375" customWidth="1"/>
    <col min="4" max="4" width="3.28515625" customWidth="1"/>
    <col min="5" max="5" width="38.5703125" customWidth="1"/>
    <col min="6" max="6" width="5.85546875" customWidth="1"/>
    <col min="7" max="7" width="22.28515625" customWidth="1"/>
    <col min="8" max="8" width="7.28515625" customWidth="1"/>
    <col min="9" max="9" width="8.5703125" customWidth="1"/>
    <col min="10" max="10" width="3.28515625" customWidth="1"/>
    <col min="11" max="11" width="37.5703125" customWidth="1"/>
    <col min="12" max="12" width="6.140625" customWidth="1"/>
  </cols>
  <sheetData>
    <row r="1" spans="1:12" x14ac:dyDescent="0.2">
      <c r="B1" t="s">
        <v>412</v>
      </c>
    </row>
    <row r="2" spans="1:12" x14ac:dyDescent="0.2">
      <c r="B2" t="s">
        <v>413</v>
      </c>
    </row>
    <row r="3" spans="1:12" x14ac:dyDescent="0.2">
      <c r="B3" t="s">
        <v>414</v>
      </c>
    </row>
    <row r="4" spans="1:12" x14ac:dyDescent="0.2">
      <c r="B4" t="s">
        <v>524</v>
      </c>
    </row>
    <row r="6" spans="1:12" ht="45" customHeight="1" x14ac:dyDescent="0.2">
      <c r="A6" s="285" t="s">
        <v>148</v>
      </c>
      <c r="B6" s="336" t="s">
        <v>146</v>
      </c>
      <c r="C6" s="303" t="s">
        <v>278</v>
      </c>
      <c r="D6" s="369" t="s">
        <v>279</v>
      </c>
      <c r="E6" s="303" t="s">
        <v>280</v>
      </c>
      <c r="F6" s="377" t="s">
        <v>279</v>
      </c>
      <c r="G6" s="358" t="s">
        <v>148</v>
      </c>
      <c r="H6" s="336" t="s">
        <v>146</v>
      </c>
      <c r="I6" s="303" t="s">
        <v>278</v>
      </c>
      <c r="J6" s="337" t="s">
        <v>279</v>
      </c>
      <c r="K6" s="303" t="s">
        <v>280</v>
      </c>
      <c r="L6" s="338" t="s">
        <v>279</v>
      </c>
    </row>
    <row r="7" spans="1:12" hidden="1" x14ac:dyDescent="0.2">
      <c r="A7" s="339"/>
      <c r="B7" s="264"/>
      <c r="C7" s="339"/>
      <c r="D7" s="374"/>
      <c r="E7" s="372"/>
      <c r="F7" s="371"/>
    </row>
    <row r="8" spans="1:12" ht="45" customHeight="1" x14ac:dyDescent="0.2">
      <c r="A8" s="360" t="s">
        <v>416</v>
      </c>
      <c r="B8" s="339" t="s">
        <v>430</v>
      </c>
      <c r="C8" s="373" t="s">
        <v>415</v>
      </c>
      <c r="D8" s="264"/>
      <c r="E8" s="651" t="s">
        <v>435</v>
      </c>
      <c r="F8" s="652"/>
      <c r="G8" s="370" t="s">
        <v>422</v>
      </c>
      <c r="H8" s="339" t="s">
        <v>430</v>
      </c>
      <c r="I8" s="373" t="s">
        <v>415</v>
      </c>
      <c r="J8" s="366"/>
      <c r="K8" s="658" t="s">
        <v>472</v>
      </c>
      <c r="L8" s="659"/>
    </row>
    <row r="9" spans="1:12" ht="25.5" customHeight="1" x14ac:dyDescent="0.2">
      <c r="A9" s="339"/>
      <c r="B9" s="264"/>
      <c r="C9" s="339"/>
      <c r="D9" s="375"/>
      <c r="E9" s="361" t="s">
        <v>431</v>
      </c>
      <c r="F9" s="664">
        <v>5</v>
      </c>
      <c r="G9" s="370"/>
      <c r="H9" s="365"/>
      <c r="I9" s="360"/>
      <c r="J9" s="366"/>
      <c r="K9" s="362" t="s">
        <v>473</v>
      </c>
      <c r="L9" s="666">
        <v>5</v>
      </c>
    </row>
    <row r="10" spans="1:12" x14ac:dyDescent="0.2">
      <c r="A10" s="339"/>
      <c r="B10" s="264"/>
      <c r="C10" s="339"/>
      <c r="D10" s="359"/>
      <c r="E10" s="361" t="s">
        <v>432</v>
      </c>
      <c r="F10" s="664">
        <v>5</v>
      </c>
      <c r="G10" s="370"/>
      <c r="H10" s="365"/>
      <c r="I10" s="360"/>
      <c r="J10" s="366"/>
      <c r="K10" s="361" t="s">
        <v>474</v>
      </c>
      <c r="L10" s="666">
        <v>5</v>
      </c>
    </row>
    <row r="11" spans="1:12" ht="25.5" customHeight="1" x14ac:dyDescent="0.2">
      <c r="A11" s="339"/>
      <c r="B11" s="264"/>
      <c r="C11" s="339"/>
      <c r="D11" s="359"/>
      <c r="E11" s="361" t="s">
        <v>421</v>
      </c>
      <c r="F11" s="664">
        <v>5</v>
      </c>
      <c r="G11" s="370"/>
      <c r="H11" s="365"/>
      <c r="I11" s="360"/>
      <c r="J11" s="366"/>
      <c r="K11" s="362" t="s">
        <v>475</v>
      </c>
      <c r="L11" s="666">
        <v>5</v>
      </c>
    </row>
    <row r="12" spans="1:12" ht="26.25" customHeight="1" x14ac:dyDescent="0.2">
      <c r="A12" s="339"/>
      <c r="B12" s="264"/>
      <c r="C12" s="339"/>
      <c r="D12" s="359"/>
      <c r="E12" s="361" t="s">
        <v>433</v>
      </c>
      <c r="F12" s="664">
        <v>5</v>
      </c>
      <c r="G12" s="370"/>
      <c r="H12" s="365"/>
      <c r="I12" s="360"/>
      <c r="J12" s="366"/>
      <c r="K12" s="361" t="s">
        <v>476</v>
      </c>
      <c r="L12" s="666">
        <v>5</v>
      </c>
    </row>
    <row r="13" spans="1:12" ht="15.75" customHeight="1" x14ac:dyDescent="0.2">
      <c r="A13" s="339"/>
      <c r="B13" s="264"/>
      <c r="C13" s="339"/>
      <c r="D13" s="374"/>
      <c r="E13" s="361" t="s">
        <v>434</v>
      </c>
      <c r="F13" s="664">
        <v>5</v>
      </c>
      <c r="G13" s="370"/>
      <c r="H13" s="365"/>
      <c r="I13" s="360"/>
      <c r="J13" s="366"/>
      <c r="K13" s="362" t="s">
        <v>477</v>
      </c>
      <c r="L13" s="666">
        <v>5</v>
      </c>
    </row>
    <row r="14" spans="1:12" ht="18" customHeight="1" x14ac:dyDescent="0.2">
      <c r="A14" s="339"/>
      <c r="B14" s="264"/>
      <c r="C14" s="373"/>
      <c r="D14" s="264"/>
      <c r="E14" s="653" t="s">
        <v>436</v>
      </c>
      <c r="F14" s="654"/>
      <c r="G14" s="370"/>
      <c r="H14" s="365"/>
      <c r="I14" s="360"/>
      <c r="J14" s="366"/>
      <c r="K14" s="655" t="s">
        <v>478</v>
      </c>
      <c r="L14" s="655"/>
    </row>
    <row r="15" spans="1:12" ht="25.5" customHeight="1" x14ac:dyDescent="0.2">
      <c r="A15" s="339"/>
      <c r="B15" s="264"/>
      <c r="C15" s="339"/>
      <c r="D15" s="375"/>
      <c r="E15" s="361" t="s">
        <v>437</v>
      </c>
      <c r="F15" s="664">
        <v>5</v>
      </c>
      <c r="G15" s="370"/>
      <c r="H15" s="365"/>
      <c r="I15" s="360"/>
      <c r="J15" s="366"/>
      <c r="K15" s="361" t="s">
        <v>479</v>
      </c>
      <c r="L15" s="666">
        <v>5</v>
      </c>
    </row>
    <row r="16" spans="1:12" ht="22.5" x14ac:dyDescent="0.2">
      <c r="A16" s="339"/>
      <c r="B16" s="264"/>
      <c r="C16" s="339"/>
      <c r="D16" s="359"/>
      <c r="E16" s="361" t="s">
        <v>438</v>
      </c>
      <c r="F16" s="664">
        <v>5</v>
      </c>
      <c r="G16" s="370"/>
      <c r="H16" s="365"/>
      <c r="I16" s="360"/>
      <c r="J16" s="366"/>
      <c r="K16" s="362" t="s">
        <v>480</v>
      </c>
      <c r="L16" s="666">
        <v>5</v>
      </c>
    </row>
    <row r="17" spans="1:12" ht="15" customHeight="1" x14ac:dyDescent="0.2">
      <c r="A17" s="339"/>
      <c r="B17" s="264"/>
      <c r="C17" s="339"/>
      <c r="D17" s="359"/>
      <c r="E17" s="361" t="s">
        <v>439</v>
      </c>
      <c r="F17" s="664">
        <v>5</v>
      </c>
      <c r="G17" s="370"/>
      <c r="H17" s="365"/>
      <c r="I17" s="360"/>
      <c r="J17" s="366"/>
      <c r="K17" s="361" t="s">
        <v>481</v>
      </c>
      <c r="L17" s="666">
        <v>5</v>
      </c>
    </row>
    <row r="18" spans="1:12" ht="15.75" customHeight="1" x14ac:dyDescent="0.2">
      <c r="A18" s="339"/>
      <c r="B18" s="264"/>
      <c r="C18" s="339"/>
      <c r="D18" s="359"/>
      <c r="E18" s="362" t="s">
        <v>440</v>
      </c>
      <c r="F18" s="664">
        <v>5</v>
      </c>
      <c r="G18" s="370"/>
      <c r="H18" s="365"/>
      <c r="I18" s="360"/>
      <c r="J18" s="366"/>
      <c r="K18" s="361" t="s">
        <v>482</v>
      </c>
      <c r="L18" s="666">
        <v>5</v>
      </c>
    </row>
    <row r="19" spans="1:12" ht="24.75" customHeight="1" x14ac:dyDescent="0.2">
      <c r="A19" s="339"/>
      <c r="B19" s="264"/>
      <c r="C19" s="339"/>
      <c r="D19" s="359"/>
      <c r="E19" s="361" t="s">
        <v>441</v>
      </c>
      <c r="F19" s="664">
        <v>5</v>
      </c>
      <c r="G19" s="370"/>
      <c r="H19" s="365"/>
      <c r="I19" s="360"/>
      <c r="J19" s="366"/>
      <c r="K19" s="655" t="s">
        <v>483</v>
      </c>
      <c r="L19" s="655"/>
    </row>
    <row r="20" spans="1:12" ht="26.25" customHeight="1" x14ac:dyDescent="0.2">
      <c r="A20" s="339"/>
      <c r="B20" s="264"/>
      <c r="C20" s="339"/>
      <c r="D20" s="374"/>
      <c r="E20" s="361" t="s">
        <v>442</v>
      </c>
      <c r="F20" s="664">
        <v>5</v>
      </c>
      <c r="G20" s="370"/>
      <c r="H20" s="365"/>
      <c r="I20" s="360"/>
      <c r="J20" s="366"/>
      <c r="K20" s="362" t="s">
        <v>484</v>
      </c>
      <c r="L20" s="666">
        <v>5</v>
      </c>
    </row>
    <row r="21" spans="1:12" ht="17.25" customHeight="1" x14ac:dyDescent="0.2">
      <c r="A21" s="339"/>
      <c r="B21" s="264"/>
      <c r="C21" s="373"/>
      <c r="D21" s="264"/>
      <c r="E21" s="653" t="s">
        <v>443</v>
      </c>
      <c r="F21" s="654"/>
      <c r="G21" s="370"/>
      <c r="H21" s="365"/>
      <c r="I21" s="360"/>
      <c r="J21" s="366"/>
      <c r="K21" s="364" t="s">
        <v>485</v>
      </c>
      <c r="L21" s="666">
        <v>5</v>
      </c>
    </row>
    <row r="22" spans="1:12" ht="18" customHeight="1" x14ac:dyDescent="0.2">
      <c r="A22" s="339"/>
      <c r="B22" s="264"/>
      <c r="C22" s="339"/>
      <c r="D22" s="375"/>
      <c r="E22" s="362" t="s">
        <v>444</v>
      </c>
      <c r="F22" s="664">
        <v>5</v>
      </c>
      <c r="G22" s="370"/>
      <c r="H22" s="365"/>
      <c r="I22" s="360"/>
      <c r="J22" s="366"/>
      <c r="K22" s="362" t="s">
        <v>486</v>
      </c>
      <c r="L22" s="666">
        <v>5</v>
      </c>
    </row>
    <row r="23" spans="1:12" ht="22.5" x14ac:dyDescent="0.2">
      <c r="A23" s="339"/>
      <c r="B23" s="264"/>
      <c r="C23" s="339"/>
      <c r="D23" s="359"/>
      <c r="E23" s="362" t="s">
        <v>418</v>
      </c>
      <c r="F23" s="664">
        <v>5</v>
      </c>
      <c r="G23" s="370"/>
      <c r="H23" s="365"/>
      <c r="I23" s="360"/>
      <c r="J23" s="366"/>
      <c r="K23" s="362" t="s">
        <v>487</v>
      </c>
      <c r="L23" s="666">
        <v>5</v>
      </c>
    </row>
    <row r="24" spans="1:12" ht="22.5" x14ac:dyDescent="0.2">
      <c r="A24" s="339"/>
      <c r="B24" s="264"/>
      <c r="C24" s="339"/>
      <c r="D24" s="359"/>
      <c r="E24" s="362" t="s">
        <v>445</v>
      </c>
      <c r="F24" s="664">
        <v>5</v>
      </c>
      <c r="G24" s="370"/>
      <c r="H24" s="365"/>
      <c r="I24" s="360"/>
      <c r="J24" s="366"/>
      <c r="K24" s="655" t="s">
        <v>488</v>
      </c>
      <c r="L24" s="655"/>
    </row>
    <row r="25" spans="1:12" ht="36" customHeight="1" x14ac:dyDescent="0.2">
      <c r="A25" s="339"/>
      <c r="B25" s="264"/>
      <c r="C25" s="339"/>
      <c r="D25" s="374"/>
      <c r="E25" s="363" t="s">
        <v>417</v>
      </c>
      <c r="F25" s="664">
        <v>5</v>
      </c>
      <c r="G25" s="370"/>
      <c r="H25" s="365"/>
      <c r="I25" s="360"/>
      <c r="J25" s="366"/>
      <c r="K25" s="361" t="s">
        <v>489</v>
      </c>
      <c r="L25" s="666">
        <v>5</v>
      </c>
    </row>
    <row r="26" spans="1:12" ht="15" customHeight="1" x14ac:dyDescent="0.2">
      <c r="A26" s="339"/>
      <c r="B26" s="264"/>
      <c r="C26" s="373"/>
      <c r="D26" s="264"/>
      <c r="E26" s="653" t="s">
        <v>446</v>
      </c>
      <c r="F26" s="654"/>
      <c r="G26" s="370"/>
      <c r="H26" s="365"/>
      <c r="I26" s="360"/>
      <c r="J26" s="366"/>
      <c r="K26" s="361" t="s">
        <v>490</v>
      </c>
      <c r="L26" s="666">
        <v>5</v>
      </c>
    </row>
    <row r="27" spans="1:12" x14ac:dyDescent="0.2">
      <c r="A27" s="339"/>
      <c r="B27" s="264"/>
      <c r="C27" s="339"/>
      <c r="D27" s="375"/>
      <c r="E27" s="361" t="s">
        <v>447</v>
      </c>
      <c r="F27" s="664">
        <v>5</v>
      </c>
      <c r="G27" s="370"/>
      <c r="H27" s="365"/>
      <c r="I27" s="360"/>
      <c r="J27" s="366"/>
      <c r="K27" s="361" t="s">
        <v>423</v>
      </c>
      <c r="L27" s="666">
        <v>5</v>
      </c>
    </row>
    <row r="28" spans="1:12" ht="15" customHeight="1" x14ac:dyDescent="0.2">
      <c r="A28" s="339"/>
      <c r="B28" s="264"/>
      <c r="C28" s="339"/>
      <c r="D28" s="359"/>
      <c r="E28" s="361" t="s">
        <v>420</v>
      </c>
      <c r="F28" s="664">
        <v>5</v>
      </c>
      <c r="G28" s="370"/>
      <c r="H28" s="365"/>
      <c r="I28" s="360"/>
      <c r="J28" s="366"/>
      <c r="K28" s="655" t="s">
        <v>491</v>
      </c>
      <c r="L28" s="655"/>
    </row>
    <row r="29" spans="1:12" ht="15" customHeight="1" x14ac:dyDescent="0.2">
      <c r="A29" s="339"/>
      <c r="B29" s="264"/>
      <c r="C29" s="339"/>
      <c r="D29" s="359"/>
      <c r="E29" s="361" t="s">
        <v>448</v>
      </c>
      <c r="F29" s="664">
        <v>5</v>
      </c>
      <c r="G29" s="370"/>
      <c r="H29" s="365"/>
      <c r="I29" s="360"/>
      <c r="J29" s="366"/>
      <c r="K29" s="362" t="s">
        <v>492</v>
      </c>
      <c r="L29" s="666">
        <v>5</v>
      </c>
    </row>
    <row r="30" spans="1:12" ht="33.75" x14ac:dyDescent="0.2">
      <c r="A30" s="339"/>
      <c r="B30" s="264"/>
      <c r="C30" s="339"/>
      <c r="D30" s="359"/>
      <c r="E30" s="361" t="s">
        <v>419</v>
      </c>
      <c r="F30" s="664">
        <v>5</v>
      </c>
      <c r="G30" s="370"/>
      <c r="H30" s="365"/>
      <c r="I30" s="360"/>
      <c r="J30" s="366"/>
      <c r="K30" s="362" t="s">
        <v>493</v>
      </c>
      <c r="L30" s="666">
        <v>5</v>
      </c>
    </row>
    <row r="31" spans="1:12" ht="14.25" customHeight="1" x14ac:dyDescent="0.2">
      <c r="A31" s="339"/>
      <c r="B31" s="264"/>
      <c r="C31" s="339"/>
      <c r="D31" s="359"/>
      <c r="E31" s="361" t="s">
        <v>449</v>
      </c>
      <c r="F31" s="664">
        <v>5</v>
      </c>
      <c r="G31" s="370"/>
      <c r="H31" s="365"/>
      <c r="I31" s="360"/>
      <c r="J31" s="366"/>
      <c r="K31" s="362" t="s">
        <v>494</v>
      </c>
      <c r="L31" s="666">
        <v>5</v>
      </c>
    </row>
    <row r="32" spans="1:12" ht="24.75" customHeight="1" x14ac:dyDescent="0.2">
      <c r="A32" s="339"/>
      <c r="B32" s="264"/>
      <c r="C32" s="339"/>
      <c r="D32" s="359"/>
      <c r="E32" s="361" t="s">
        <v>450</v>
      </c>
      <c r="F32" s="664">
        <v>5</v>
      </c>
      <c r="G32" s="370"/>
      <c r="H32" s="365"/>
      <c r="I32" s="360"/>
      <c r="J32" s="366"/>
      <c r="K32" s="362" t="s">
        <v>495</v>
      </c>
      <c r="L32" s="666">
        <v>5</v>
      </c>
    </row>
    <row r="33" spans="1:12" ht="22.5" x14ac:dyDescent="0.2">
      <c r="A33" s="339"/>
      <c r="B33" s="264"/>
      <c r="C33" s="339"/>
      <c r="D33" s="359"/>
      <c r="E33" s="361" t="s">
        <v>451</v>
      </c>
      <c r="F33" s="664">
        <v>5</v>
      </c>
      <c r="G33" s="370"/>
      <c r="H33" s="365"/>
      <c r="I33" s="360"/>
      <c r="J33" s="366"/>
      <c r="K33" s="362" t="s">
        <v>496</v>
      </c>
      <c r="L33" s="666">
        <v>5</v>
      </c>
    </row>
    <row r="34" spans="1:12" x14ac:dyDescent="0.2">
      <c r="A34" s="339"/>
      <c r="B34" s="264"/>
      <c r="C34" s="339"/>
      <c r="D34" s="359"/>
      <c r="E34" s="361" t="s">
        <v>452</v>
      </c>
      <c r="F34" s="664">
        <v>5</v>
      </c>
      <c r="G34" s="370"/>
      <c r="H34" s="365"/>
      <c r="I34" s="360"/>
      <c r="J34" s="366"/>
      <c r="K34" s="655" t="s">
        <v>497</v>
      </c>
      <c r="L34" s="655"/>
    </row>
    <row r="35" spans="1:12" ht="15" customHeight="1" x14ac:dyDescent="0.2">
      <c r="A35" s="339"/>
      <c r="B35" s="264"/>
      <c r="C35" s="339"/>
      <c r="D35" s="374"/>
      <c r="E35" s="361" t="s">
        <v>453</v>
      </c>
      <c r="F35" s="664">
        <v>5</v>
      </c>
      <c r="G35" s="370"/>
      <c r="H35" s="365"/>
      <c r="I35" s="360"/>
      <c r="J35" s="366"/>
      <c r="K35" s="364" t="s">
        <v>498</v>
      </c>
      <c r="L35" s="666">
        <v>5</v>
      </c>
    </row>
    <row r="36" spans="1:12" ht="23.25" customHeight="1" x14ac:dyDescent="0.2">
      <c r="A36" s="339"/>
      <c r="B36" s="264"/>
      <c r="C36" s="373"/>
      <c r="D36" s="264"/>
      <c r="E36" s="653" t="s">
        <v>454</v>
      </c>
      <c r="F36" s="654"/>
      <c r="G36" s="370"/>
      <c r="H36" s="365"/>
      <c r="I36" s="360"/>
      <c r="J36" s="366"/>
      <c r="K36" s="362" t="s">
        <v>499</v>
      </c>
      <c r="L36" s="666">
        <v>5</v>
      </c>
    </row>
    <row r="37" spans="1:12" ht="24" customHeight="1" x14ac:dyDescent="0.2">
      <c r="A37" s="339"/>
      <c r="B37" s="264"/>
      <c r="C37" s="339"/>
      <c r="D37" s="375"/>
      <c r="E37" s="362" t="s">
        <v>455</v>
      </c>
      <c r="F37" s="664">
        <v>5</v>
      </c>
      <c r="G37" s="370"/>
      <c r="H37" s="365"/>
      <c r="I37" s="360"/>
      <c r="J37" s="366"/>
      <c r="K37" s="362" t="s">
        <v>500</v>
      </c>
      <c r="L37" s="666">
        <v>5</v>
      </c>
    </row>
    <row r="38" spans="1:12" ht="22.5" x14ac:dyDescent="0.2">
      <c r="A38" s="339"/>
      <c r="B38" s="264"/>
      <c r="C38" s="339"/>
      <c r="D38" s="359"/>
      <c r="E38" s="362" t="s">
        <v>456</v>
      </c>
      <c r="F38" s="664">
        <v>5</v>
      </c>
      <c r="G38" s="370"/>
      <c r="H38" s="365"/>
      <c r="I38" s="360"/>
      <c r="J38" s="366"/>
      <c r="K38" s="362" t="s">
        <v>501</v>
      </c>
      <c r="L38" s="666">
        <v>5</v>
      </c>
    </row>
    <row r="39" spans="1:12" ht="25.5" x14ac:dyDescent="0.2">
      <c r="A39" s="339"/>
      <c r="B39" s="264"/>
      <c r="C39" s="339"/>
      <c r="D39" s="359"/>
      <c r="E39" s="362" t="s">
        <v>457</v>
      </c>
      <c r="F39" s="664">
        <v>5</v>
      </c>
      <c r="G39" s="370" t="s">
        <v>424</v>
      </c>
      <c r="H39" s="339" t="s">
        <v>430</v>
      </c>
      <c r="I39" s="360"/>
      <c r="J39" s="366"/>
      <c r="K39" s="656" t="s">
        <v>502</v>
      </c>
      <c r="L39" s="657"/>
    </row>
    <row r="40" spans="1:12" ht="35.25" customHeight="1" x14ac:dyDescent="0.2">
      <c r="A40" s="339"/>
      <c r="B40" s="264"/>
      <c r="C40" s="339"/>
      <c r="D40" s="359"/>
      <c r="E40" s="362" t="s">
        <v>458</v>
      </c>
      <c r="F40" s="664">
        <v>5</v>
      </c>
      <c r="G40" s="370"/>
      <c r="H40" s="365"/>
      <c r="I40" s="360"/>
      <c r="J40" s="366"/>
      <c r="K40" s="364" t="s">
        <v>503</v>
      </c>
      <c r="L40" s="666">
        <v>5</v>
      </c>
    </row>
    <row r="41" spans="1:12" ht="14.25" customHeight="1" x14ac:dyDescent="0.2">
      <c r="A41" s="339"/>
      <c r="B41" s="264"/>
      <c r="C41" s="339"/>
      <c r="D41" s="374"/>
      <c r="E41" s="362" t="s">
        <v>459</v>
      </c>
      <c r="F41" s="664">
        <v>5</v>
      </c>
      <c r="G41" s="370"/>
      <c r="H41" s="365"/>
      <c r="I41" s="360"/>
      <c r="J41" s="366"/>
      <c r="K41" s="364" t="s">
        <v>504</v>
      </c>
      <c r="L41" s="666">
        <v>5</v>
      </c>
    </row>
    <row r="42" spans="1:12" ht="24.75" customHeight="1" x14ac:dyDescent="0.2">
      <c r="A42" s="339"/>
      <c r="B42" s="264"/>
      <c r="C42" s="373"/>
      <c r="D42" s="264"/>
      <c r="E42" s="653" t="s">
        <v>460</v>
      </c>
      <c r="F42" s="654"/>
      <c r="G42" s="370"/>
      <c r="H42" s="365"/>
      <c r="I42" s="360"/>
      <c r="J42" s="366"/>
      <c r="K42" s="364" t="s">
        <v>505</v>
      </c>
      <c r="L42" s="666">
        <v>5</v>
      </c>
    </row>
    <row r="43" spans="1:12" ht="24" customHeight="1" x14ac:dyDescent="0.2">
      <c r="A43" s="339"/>
      <c r="B43" s="264"/>
      <c r="C43" s="339"/>
      <c r="D43" s="375"/>
      <c r="E43" s="362" t="s">
        <v>461</v>
      </c>
      <c r="F43" s="664">
        <v>5</v>
      </c>
      <c r="G43" s="370"/>
      <c r="H43" s="365"/>
      <c r="I43" s="360"/>
      <c r="J43" s="366"/>
      <c r="K43" s="364" t="s">
        <v>506</v>
      </c>
      <c r="L43" s="666">
        <v>5</v>
      </c>
    </row>
    <row r="44" spans="1:12" ht="22.5" x14ac:dyDescent="0.2">
      <c r="A44" s="339"/>
      <c r="B44" s="264"/>
      <c r="C44" s="339"/>
      <c r="D44" s="359"/>
      <c r="E44" s="362" t="s">
        <v>462</v>
      </c>
      <c r="F44" s="664">
        <v>5</v>
      </c>
      <c r="G44" s="370"/>
      <c r="H44" s="365"/>
      <c r="I44" s="360"/>
      <c r="J44" s="366"/>
      <c r="K44" s="364" t="s">
        <v>507</v>
      </c>
      <c r="L44" s="666">
        <v>5</v>
      </c>
    </row>
    <row r="45" spans="1:12" ht="35.25" customHeight="1" x14ac:dyDescent="0.2">
      <c r="A45" s="339"/>
      <c r="B45" s="264"/>
      <c r="C45" s="339"/>
      <c r="D45" s="359"/>
      <c r="E45" s="362" t="s">
        <v>463</v>
      </c>
      <c r="F45" s="664">
        <v>5</v>
      </c>
      <c r="G45" s="370"/>
      <c r="H45" s="365"/>
      <c r="I45" s="360"/>
      <c r="J45" s="366"/>
      <c r="K45" s="364" t="s">
        <v>508</v>
      </c>
      <c r="L45" s="666">
        <v>5</v>
      </c>
    </row>
    <row r="46" spans="1:12" x14ac:dyDescent="0.2">
      <c r="A46" s="339"/>
      <c r="B46" s="264"/>
      <c r="C46" s="339"/>
      <c r="D46" s="359"/>
      <c r="E46" s="362" t="s">
        <v>464</v>
      </c>
      <c r="F46" s="664">
        <v>5</v>
      </c>
      <c r="G46" s="370"/>
      <c r="H46" s="365"/>
      <c r="I46" s="360"/>
      <c r="J46" s="366"/>
      <c r="K46" s="364" t="s">
        <v>509</v>
      </c>
      <c r="L46" s="666">
        <v>5</v>
      </c>
    </row>
    <row r="47" spans="1:12" ht="24.75" customHeight="1" x14ac:dyDescent="0.2">
      <c r="A47" s="339"/>
      <c r="B47" s="264"/>
      <c r="C47" s="339"/>
      <c r="D47" s="359"/>
      <c r="E47" s="362" t="s">
        <v>465</v>
      </c>
      <c r="F47" s="664">
        <v>5</v>
      </c>
      <c r="G47" s="370"/>
      <c r="H47" s="365"/>
      <c r="I47" s="360"/>
      <c r="J47" s="366"/>
      <c r="K47" s="364" t="s">
        <v>510</v>
      </c>
      <c r="L47" s="666">
        <v>5</v>
      </c>
    </row>
    <row r="48" spans="1:12" ht="35.25" customHeight="1" x14ac:dyDescent="0.2">
      <c r="A48" s="339"/>
      <c r="B48" s="264"/>
      <c r="C48" s="339"/>
      <c r="D48" s="374"/>
      <c r="E48" s="362" t="s">
        <v>466</v>
      </c>
      <c r="F48" s="664">
        <v>5</v>
      </c>
      <c r="G48" s="370"/>
      <c r="H48" s="365"/>
      <c r="I48" s="360"/>
      <c r="J48" s="366"/>
      <c r="K48" s="364" t="s">
        <v>511</v>
      </c>
      <c r="L48" s="666">
        <v>5</v>
      </c>
    </row>
    <row r="49" spans="1:12" ht="13.5" customHeight="1" x14ac:dyDescent="0.2">
      <c r="A49" s="339"/>
      <c r="B49" s="264"/>
      <c r="C49" s="373"/>
      <c r="D49" s="264"/>
      <c r="E49" s="376" t="s">
        <v>467</v>
      </c>
      <c r="F49" s="665">
        <v>5</v>
      </c>
      <c r="G49" s="370"/>
      <c r="H49" s="365"/>
      <c r="I49" s="360"/>
      <c r="J49" s="366"/>
      <c r="K49" s="364" t="s">
        <v>512</v>
      </c>
      <c r="L49" s="666">
        <v>5</v>
      </c>
    </row>
    <row r="50" spans="1:12" ht="36" customHeight="1" x14ac:dyDescent="0.2">
      <c r="A50" s="339"/>
      <c r="B50" s="264"/>
      <c r="C50" s="339"/>
      <c r="D50" s="375"/>
      <c r="E50" s="362" t="s">
        <v>468</v>
      </c>
      <c r="F50" s="664">
        <v>5</v>
      </c>
      <c r="G50" s="370"/>
      <c r="H50" s="365"/>
      <c r="I50" s="360"/>
      <c r="J50" s="366"/>
      <c r="K50" s="364" t="s">
        <v>513</v>
      </c>
      <c r="L50" s="666">
        <v>5</v>
      </c>
    </row>
    <row r="51" spans="1:12" ht="35.25" customHeight="1" x14ac:dyDescent="0.2">
      <c r="A51" s="339"/>
      <c r="B51" s="264"/>
      <c r="C51" s="339"/>
      <c r="D51" s="359"/>
      <c r="E51" s="362" t="s">
        <v>469</v>
      </c>
      <c r="F51" s="664">
        <v>5</v>
      </c>
      <c r="G51" s="370"/>
      <c r="H51" s="365"/>
      <c r="I51" s="360"/>
      <c r="J51" s="366"/>
      <c r="K51" s="364" t="s">
        <v>514</v>
      </c>
      <c r="L51" s="666">
        <v>5</v>
      </c>
    </row>
    <row r="52" spans="1:12" ht="25.5" customHeight="1" x14ac:dyDescent="0.2">
      <c r="A52" s="339"/>
      <c r="B52" s="264"/>
      <c r="C52" s="339"/>
      <c r="D52" s="359"/>
      <c r="E52" s="362" t="s">
        <v>470</v>
      </c>
      <c r="F52" s="664">
        <v>5</v>
      </c>
      <c r="G52" s="370"/>
      <c r="H52" s="365"/>
      <c r="I52" s="360"/>
      <c r="J52" s="366"/>
      <c r="K52" s="655" t="s">
        <v>515</v>
      </c>
      <c r="L52" s="655"/>
    </row>
    <row r="53" spans="1:12" ht="22.5" x14ac:dyDescent="0.2">
      <c r="A53" s="339"/>
      <c r="B53" s="264"/>
      <c r="C53" s="339"/>
      <c r="D53" s="359"/>
      <c r="E53" s="362" t="s">
        <v>471</v>
      </c>
      <c r="F53" s="665">
        <v>5</v>
      </c>
      <c r="G53" s="370"/>
      <c r="H53" s="365"/>
      <c r="I53" s="360"/>
      <c r="J53" s="366"/>
      <c r="K53" s="362" t="s">
        <v>516</v>
      </c>
      <c r="L53" s="666">
        <v>5</v>
      </c>
    </row>
    <row r="54" spans="1:12" ht="24" customHeight="1" x14ac:dyDescent="0.2">
      <c r="E54" s="367"/>
      <c r="F54" s="368"/>
      <c r="G54" s="360"/>
      <c r="H54" s="365"/>
      <c r="I54" s="360"/>
      <c r="J54" s="366"/>
      <c r="K54" s="362" t="s">
        <v>517</v>
      </c>
      <c r="L54" s="666">
        <v>5</v>
      </c>
    </row>
    <row r="55" spans="1:12" ht="23.25" customHeight="1" x14ac:dyDescent="0.2">
      <c r="E55" s="367"/>
      <c r="F55" s="368"/>
      <c r="G55" s="360"/>
      <c r="H55" s="365"/>
      <c r="I55" s="360"/>
      <c r="J55" s="366"/>
      <c r="K55" s="362" t="s">
        <v>525</v>
      </c>
      <c r="L55" s="666">
        <v>5</v>
      </c>
    </row>
    <row r="56" spans="1:12" ht="22.5" x14ac:dyDescent="0.2">
      <c r="E56" s="367"/>
      <c r="F56" s="368"/>
      <c r="G56" s="360"/>
      <c r="H56" s="365"/>
      <c r="I56" s="360"/>
      <c r="J56" s="366"/>
      <c r="K56" s="362" t="s">
        <v>518</v>
      </c>
      <c r="L56" s="666">
        <v>5</v>
      </c>
    </row>
    <row r="57" spans="1:12" ht="22.5" x14ac:dyDescent="0.2">
      <c r="E57" s="367"/>
      <c r="F57" s="368"/>
      <c r="G57" s="360"/>
      <c r="H57" s="365"/>
      <c r="I57" s="360"/>
      <c r="J57" s="366"/>
      <c r="K57" s="364" t="s">
        <v>519</v>
      </c>
      <c r="L57" s="666">
        <v>5</v>
      </c>
    </row>
    <row r="58" spans="1:12" ht="22.5" x14ac:dyDescent="0.2">
      <c r="E58" s="367"/>
      <c r="F58" s="368"/>
      <c r="G58" s="360"/>
      <c r="H58" s="365"/>
      <c r="I58" s="360"/>
      <c r="J58" s="366"/>
      <c r="K58" s="364" t="s">
        <v>520</v>
      </c>
      <c r="L58" s="666">
        <v>5</v>
      </c>
    </row>
    <row r="59" spans="1:12" ht="14.25" customHeight="1" x14ac:dyDescent="0.2">
      <c r="E59" s="367"/>
      <c r="F59" s="368"/>
      <c r="G59" s="360"/>
      <c r="H59" s="365"/>
      <c r="I59" s="360"/>
      <c r="J59" s="366"/>
      <c r="K59" s="655" t="s">
        <v>521</v>
      </c>
      <c r="L59" s="655"/>
    </row>
    <row r="60" spans="1:12" ht="24.75" customHeight="1" x14ac:dyDescent="0.2">
      <c r="E60" s="367"/>
      <c r="F60" s="368"/>
      <c r="G60" s="360"/>
      <c r="H60" s="365"/>
      <c r="I60" s="360"/>
      <c r="J60" s="366"/>
      <c r="K60" s="362" t="s">
        <v>522</v>
      </c>
      <c r="L60" s="666">
        <v>5</v>
      </c>
    </row>
    <row r="61" spans="1:12" x14ac:dyDescent="0.2">
      <c r="E61" s="367"/>
      <c r="F61" s="368"/>
      <c r="G61" s="360"/>
      <c r="H61" s="365"/>
      <c r="I61" s="360"/>
      <c r="J61" s="366"/>
      <c r="K61" s="362" t="s">
        <v>523</v>
      </c>
      <c r="L61" s="667">
        <v>5</v>
      </c>
    </row>
    <row r="62" spans="1:12" x14ac:dyDescent="0.2">
      <c r="A62" t="s">
        <v>260</v>
      </c>
    </row>
    <row r="63" spans="1:12" x14ac:dyDescent="0.2">
      <c r="A63" t="s">
        <v>261</v>
      </c>
    </row>
    <row r="64" spans="1:12" x14ac:dyDescent="0.2">
      <c r="A64" t="s">
        <v>262</v>
      </c>
    </row>
    <row r="65" spans="1:1" x14ac:dyDescent="0.2">
      <c r="A65" t="s">
        <v>263</v>
      </c>
    </row>
    <row r="66" spans="1:1" x14ac:dyDescent="0.2">
      <c r="A66" t="s">
        <v>264</v>
      </c>
    </row>
    <row r="67" spans="1:1" x14ac:dyDescent="0.2">
      <c r="A67" t="s">
        <v>265</v>
      </c>
    </row>
    <row r="68" spans="1:1" x14ac:dyDescent="0.2">
      <c r="A68" t="s">
        <v>266</v>
      </c>
    </row>
    <row r="69" spans="1:1" x14ac:dyDescent="0.2">
      <c r="A69" t="s">
        <v>267</v>
      </c>
    </row>
    <row r="70" spans="1:1" x14ac:dyDescent="0.2">
      <c r="A70" t="s">
        <v>268</v>
      </c>
    </row>
    <row r="71" spans="1:1" x14ac:dyDescent="0.2">
      <c r="A71" t="s">
        <v>269</v>
      </c>
    </row>
    <row r="72" spans="1:1" x14ac:dyDescent="0.2">
      <c r="A72" t="s">
        <v>270</v>
      </c>
    </row>
    <row r="73" spans="1:1" x14ac:dyDescent="0.2">
      <c r="A73" t="s">
        <v>271</v>
      </c>
    </row>
    <row r="74" spans="1:1" x14ac:dyDescent="0.2">
      <c r="A74" t="s">
        <v>272</v>
      </c>
    </row>
    <row r="75" spans="1:1" x14ac:dyDescent="0.2">
      <c r="A75" t="s">
        <v>273</v>
      </c>
    </row>
    <row r="76" spans="1:1" x14ac:dyDescent="0.2">
      <c r="A76" t="s">
        <v>274</v>
      </c>
    </row>
    <row r="77" spans="1:1" x14ac:dyDescent="0.2">
      <c r="A77" t="s">
        <v>275</v>
      </c>
    </row>
    <row r="78" spans="1:1" x14ac:dyDescent="0.2">
      <c r="A78" t="s">
        <v>276</v>
      </c>
    </row>
    <row r="79" spans="1:1" x14ac:dyDescent="0.2">
      <c r="A79" t="s">
        <v>277</v>
      </c>
    </row>
    <row r="81" spans="1:5" x14ac:dyDescent="0.2">
      <c r="A81" t="s">
        <v>425</v>
      </c>
      <c r="E81" t="s">
        <v>426</v>
      </c>
    </row>
    <row r="82" spans="1:5" x14ac:dyDescent="0.2">
      <c r="A82" t="s">
        <v>526</v>
      </c>
      <c r="E82" t="s">
        <v>427</v>
      </c>
    </row>
    <row r="84" spans="1:5" x14ac:dyDescent="0.2">
      <c r="E84" t="s">
        <v>428</v>
      </c>
    </row>
    <row r="85" spans="1:5" x14ac:dyDescent="0.2">
      <c r="E85" t="s">
        <v>429</v>
      </c>
    </row>
  </sheetData>
  <mergeCells count="15">
    <mergeCell ref="K8:L8"/>
    <mergeCell ref="K14:L14"/>
    <mergeCell ref="K19:L19"/>
    <mergeCell ref="K24:L24"/>
    <mergeCell ref="K28:L28"/>
    <mergeCell ref="K34:L34"/>
    <mergeCell ref="K39:L39"/>
    <mergeCell ref="K52:L52"/>
    <mergeCell ref="K59:L59"/>
    <mergeCell ref="E42:F42"/>
    <mergeCell ref="E8:F8"/>
    <mergeCell ref="E14:F14"/>
    <mergeCell ref="E21:F21"/>
    <mergeCell ref="E26:F26"/>
    <mergeCell ref="E36:F36"/>
  </mergeCells>
  <phoneticPr fontId="20" type="noConversion"/>
  <pageMargins left="0" right="0" top="0" bottom="0" header="0" footer="0"/>
  <pageSetup paperSize="8" scale="73" orientation="portrait" r:id="rId1"/>
  <headerFooter alignWithMargins="0">
    <oddHeader>&amp;LУАП и ОУП МГУ  НИВЦ МГУ  АИС "Учебный план"  &amp;R&amp;D</oddHead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O7"/>
  <sheetViews>
    <sheetView zoomScaleNormal="100" workbookViewId="0">
      <selection activeCell="I28" sqref="I28"/>
    </sheetView>
  </sheetViews>
  <sheetFormatPr defaultRowHeight="12.75" x14ac:dyDescent="0.2"/>
  <cols>
    <col min="1" max="1" width="37.140625" customWidth="1"/>
    <col min="3" max="3" width="16.28515625" customWidth="1"/>
    <col min="4" max="4" width="10.42578125" customWidth="1"/>
    <col min="5" max="6" width="11.5703125" customWidth="1"/>
    <col min="7" max="7" width="19.7109375" customWidth="1"/>
    <col min="16" max="16" width="20.42578125" customWidth="1"/>
  </cols>
  <sheetData>
    <row r="1" spans="1:15" x14ac:dyDescent="0.2">
      <c r="A1" s="240"/>
      <c r="B1" s="239"/>
      <c r="C1" s="239"/>
      <c r="G1" s="241"/>
      <c r="H1" s="241"/>
    </row>
    <row r="2" spans="1:15" x14ac:dyDescent="0.2">
      <c r="A2" s="240"/>
      <c r="B2" s="239"/>
      <c r="C2" s="239"/>
      <c r="G2" s="241"/>
      <c r="H2" s="241"/>
    </row>
    <row r="3" spans="1:15" x14ac:dyDescent="0.2">
      <c r="A3" s="240"/>
      <c r="B3" s="239"/>
      <c r="C3" s="239"/>
      <c r="G3" s="241"/>
      <c r="H3" s="241"/>
    </row>
    <row r="4" spans="1:15" x14ac:dyDescent="0.2">
      <c r="A4" s="240"/>
      <c r="B4" s="239"/>
      <c r="C4" s="239"/>
      <c r="G4" s="241"/>
      <c r="H4" s="241"/>
    </row>
    <row r="5" spans="1:15" ht="24.75" customHeight="1" x14ac:dyDescent="0.2">
      <c r="A5" s="660" t="s">
        <v>144</v>
      </c>
      <c r="B5" s="660"/>
      <c r="C5" s="660"/>
      <c r="D5" s="660"/>
      <c r="E5" s="660"/>
      <c r="F5" s="660"/>
      <c r="G5" s="660"/>
      <c r="H5" s="241"/>
    </row>
    <row r="6" spans="1:15" x14ac:dyDescent="0.2">
      <c r="A6" s="241"/>
      <c r="G6" s="241"/>
      <c r="H6" s="241"/>
    </row>
    <row r="7" spans="1:15" ht="99.75" customHeight="1" x14ac:dyDescent="0.2">
      <c r="A7" s="242" t="s">
        <v>145</v>
      </c>
      <c r="B7" s="271" t="s">
        <v>146</v>
      </c>
      <c r="C7" s="269" t="s">
        <v>147</v>
      </c>
      <c r="D7" s="271" t="s">
        <v>119</v>
      </c>
      <c r="E7" s="269" t="s">
        <v>139</v>
      </c>
      <c r="F7" s="269" t="s">
        <v>279</v>
      </c>
      <c r="G7" s="243" t="s">
        <v>148</v>
      </c>
      <c r="H7" s="242" t="s">
        <v>150</v>
      </c>
      <c r="I7" s="281" t="s">
        <v>221</v>
      </c>
      <c r="J7" s="281" t="s">
        <v>222</v>
      </c>
      <c r="K7" s="281" t="s">
        <v>223</v>
      </c>
      <c r="L7" s="281" t="s">
        <v>224</v>
      </c>
      <c r="M7" s="281" t="s">
        <v>225</v>
      </c>
      <c r="N7" s="281" t="s">
        <v>226</v>
      </c>
      <c r="O7" s="281" t="s">
        <v>227</v>
      </c>
    </row>
  </sheetData>
  <mergeCells count="1">
    <mergeCell ref="A5:G5"/>
  </mergeCells>
  <phoneticPr fontId="0" type="noConversion"/>
  <pageMargins left="0.19685039370078741" right="0.19685039370078741" top="0.35433070866141736" bottom="0.47244094488188981" header="0.23622047244094491" footer="0.23622047244094491"/>
  <pageSetup paperSize="9" scale="50" orientation="portrait" horizontalDpi="300" verticalDpi="300" r:id="rId1"/>
  <headerFooter alignWithMargins="0">
    <oddHeader>&amp;L&amp;"Times New Roman,обычный"&amp;8УАП и ОУП МГУ  НИВЦ МГУ  АИС "Учебный план"  &amp;R&amp;"Times New Roman,обычный"&amp;8&amp;D</oddHeader>
    <oddFooter>&amp;R&amp;"Times New Roman,обычный"&amp;8&amp;P/&amp;N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21" sqref="D21"/>
    </sheetView>
  </sheetViews>
  <sheetFormatPr defaultRowHeight="12.75" x14ac:dyDescent="0.2"/>
  <sheetData/>
  <phoneticPr fontId="20" type="noConversion"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10"/>
  <sheetViews>
    <sheetView workbookViewId="0">
      <selection activeCell="B17" sqref="B17"/>
    </sheetView>
  </sheetViews>
  <sheetFormatPr defaultRowHeight="12.75" x14ac:dyDescent="0.2"/>
  <cols>
    <col min="1" max="1" width="21.28515625" customWidth="1"/>
    <col min="2" max="2" width="5.7109375" customWidth="1"/>
    <col min="3" max="3" width="7.85546875" customWidth="1"/>
    <col min="4" max="4" width="8" customWidth="1"/>
    <col min="5" max="6" width="4.7109375" customWidth="1"/>
    <col min="7" max="7" width="27" customWidth="1"/>
    <col min="8" max="8" width="5.7109375" customWidth="1"/>
    <col min="9" max="12" width="4.7109375" customWidth="1"/>
    <col min="13" max="14" width="5.7109375" customWidth="1"/>
    <col min="15" max="16" width="4.7109375" customWidth="1"/>
    <col min="17" max="17" width="5.7109375" customWidth="1"/>
    <col min="18" max="18" width="6.7109375" customWidth="1"/>
  </cols>
  <sheetData>
    <row r="2" spans="1:18" ht="15.75" x14ac:dyDescent="0.2">
      <c r="A2" s="615" t="s">
        <v>411</v>
      </c>
      <c r="B2" s="615"/>
      <c r="C2" s="615"/>
      <c r="D2" s="615"/>
      <c r="E2" s="615"/>
      <c r="F2" s="615"/>
      <c r="G2" s="615"/>
      <c r="H2" s="615"/>
      <c r="I2" s="615"/>
      <c r="J2" s="615"/>
      <c r="K2" s="615"/>
      <c r="L2" s="615"/>
      <c r="M2" s="615"/>
      <c r="N2" s="615"/>
      <c r="O2" s="615"/>
      <c r="P2" s="615"/>
      <c r="Q2" s="615"/>
      <c r="R2" s="615"/>
    </row>
    <row r="4" spans="1:18" ht="15.75" x14ac:dyDescent="0.2">
      <c r="A4" s="615"/>
      <c r="B4" s="615"/>
      <c r="C4" s="615"/>
      <c r="D4" s="615"/>
      <c r="E4" s="615"/>
      <c r="F4" s="615"/>
      <c r="G4" s="615"/>
      <c r="H4" s="615"/>
      <c r="I4" s="615"/>
      <c r="J4" s="615"/>
      <c r="K4" s="615"/>
      <c r="L4" s="615"/>
      <c r="M4" s="615"/>
      <c r="N4" s="615"/>
      <c r="O4" s="615"/>
      <c r="P4" s="615"/>
      <c r="Q4" s="615"/>
      <c r="R4" s="615"/>
    </row>
    <row r="6" spans="1:18" ht="15" customHeight="1" x14ac:dyDescent="0.2">
      <c r="A6" s="661" t="s">
        <v>241</v>
      </c>
      <c r="B6" s="662" t="s">
        <v>242</v>
      </c>
      <c r="C6" s="663" t="s">
        <v>394</v>
      </c>
      <c r="D6" s="663" t="s">
        <v>395</v>
      </c>
      <c r="E6" s="663" t="s">
        <v>396</v>
      </c>
      <c r="F6" s="663" t="s">
        <v>397</v>
      </c>
      <c r="G6" s="661" t="s">
        <v>398</v>
      </c>
      <c r="H6" s="663" t="s">
        <v>399</v>
      </c>
      <c r="I6" s="663" t="s">
        <v>400</v>
      </c>
      <c r="J6" s="663" t="s">
        <v>401</v>
      </c>
      <c r="K6" s="663" t="s">
        <v>402</v>
      </c>
      <c r="L6" s="663" t="s">
        <v>403</v>
      </c>
      <c r="M6" s="661" t="s">
        <v>404</v>
      </c>
      <c r="N6" s="661"/>
      <c r="O6" s="663" t="s">
        <v>407</v>
      </c>
      <c r="P6" s="663" t="s">
        <v>408</v>
      </c>
      <c r="Q6" s="663" t="s">
        <v>409</v>
      </c>
      <c r="R6" s="663" t="s">
        <v>410</v>
      </c>
    </row>
    <row r="7" spans="1:18" ht="15" customHeight="1" x14ac:dyDescent="0.2">
      <c r="A7" s="661"/>
      <c r="B7" s="662"/>
      <c r="C7" s="663"/>
      <c r="D7" s="663"/>
      <c r="E7" s="663"/>
      <c r="F7" s="663"/>
      <c r="G7" s="661"/>
      <c r="H7" s="663"/>
      <c r="I7" s="663"/>
      <c r="J7" s="663"/>
      <c r="K7" s="663"/>
      <c r="L7" s="663"/>
      <c r="M7" s="661"/>
      <c r="N7" s="661"/>
      <c r="O7" s="663"/>
      <c r="P7" s="663"/>
      <c r="Q7" s="663"/>
      <c r="R7" s="663"/>
    </row>
    <row r="8" spans="1:18" ht="15" customHeight="1" x14ac:dyDescent="0.2">
      <c r="A8" s="661"/>
      <c r="B8" s="662"/>
      <c r="C8" s="663"/>
      <c r="D8" s="663"/>
      <c r="E8" s="663"/>
      <c r="F8" s="663"/>
      <c r="G8" s="661"/>
      <c r="H8" s="663"/>
      <c r="I8" s="663"/>
      <c r="J8" s="663"/>
      <c r="K8" s="663"/>
      <c r="L8" s="663"/>
      <c r="M8" s="662" t="s">
        <v>405</v>
      </c>
      <c r="N8" s="663" t="s">
        <v>406</v>
      </c>
      <c r="O8" s="663"/>
      <c r="P8" s="663"/>
      <c r="Q8" s="663"/>
      <c r="R8" s="663"/>
    </row>
    <row r="9" spans="1:18" ht="15" customHeight="1" x14ac:dyDescent="0.2">
      <c r="A9" s="661"/>
      <c r="B9" s="662"/>
      <c r="C9" s="663"/>
      <c r="D9" s="663"/>
      <c r="E9" s="663"/>
      <c r="F9" s="663"/>
      <c r="G9" s="661"/>
      <c r="H9" s="663"/>
      <c r="I9" s="663"/>
      <c r="J9" s="663"/>
      <c r="K9" s="663"/>
      <c r="L9" s="663"/>
      <c r="M9" s="662"/>
      <c r="N9" s="663"/>
      <c r="O9" s="663"/>
      <c r="P9" s="663"/>
      <c r="Q9" s="663"/>
      <c r="R9" s="663"/>
    </row>
    <row r="10" spans="1:18" ht="15" customHeight="1" x14ac:dyDescent="0.2">
      <c r="A10" s="661"/>
      <c r="B10" s="662"/>
      <c r="C10" s="663"/>
      <c r="D10" s="663"/>
      <c r="E10" s="663"/>
      <c r="F10" s="663"/>
      <c r="G10" s="661"/>
      <c r="H10" s="663"/>
      <c r="I10" s="663"/>
      <c r="J10" s="663"/>
      <c r="K10" s="663"/>
      <c r="L10" s="663"/>
      <c r="M10" s="662"/>
      <c r="N10" s="663"/>
      <c r="O10" s="663"/>
      <c r="P10" s="663"/>
      <c r="Q10" s="663"/>
      <c r="R10" s="663"/>
    </row>
  </sheetData>
  <mergeCells count="21">
    <mergeCell ref="K6:K10"/>
    <mergeCell ref="L6:L10"/>
    <mergeCell ref="O6:O10"/>
    <mergeCell ref="M8:M10"/>
    <mergeCell ref="M6:N7"/>
    <mergeCell ref="A2:R2"/>
    <mergeCell ref="A4:R4"/>
    <mergeCell ref="A6:A10"/>
    <mergeCell ref="B6:B10"/>
    <mergeCell ref="C6:C10"/>
    <mergeCell ref="D6:D10"/>
    <mergeCell ref="E6:E10"/>
    <mergeCell ref="F6:F10"/>
    <mergeCell ref="R6:R10"/>
    <mergeCell ref="G6:G10"/>
    <mergeCell ref="P6:P10"/>
    <mergeCell ref="Q6:Q10"/>
    <mergeCell ref="H6:H10"/>
    <mergeCell ref="N8:N10"/>
    <mergeCell ref="I6:I10"/>
    <mergeCell ref="J6:J10"/>
  </mergeCells>
  <phoneticPr fontId="20" type="noConversion"/>
  <pageMargins left="0.70866141732283472" right="0.62992125984251968" top="0.74803149606299213" bottom="0.74803149606299213" header="0.31496062992125984" footer="0.31496062992125984"/>
  <pageSetup paperSize="9" scale="95" orientation="landscape" r:id="rId1"/>
  <headerFooter>
    <oddHeader>&amp;LУАП и ОУП МГУ  НИВЦ МГУ  АИС "Учебный план"  &amp;R&amp;D</oddHead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F35"/>
  <sheetViews>
    <sheetView workbookViewId="0">
      <selection activeCell="A30" sqref="A30"/>
    </sheetView>
  </sheetViews>
  <sheetFormatPr defaultRowHeight="12.75" x14ac:dyDescent="0.2"/>
  <cols>
    <col min="1" max="1" width="23.7109375" customWidth="1"/>
    <col min="2" max="2" width="3.28515625" customWidth="1"/>
    <col min="3" max="3" width="28.7109375" customWidth="1"/>
    <col min="4" max="4" width="6.7109375" customWidth="1"/>
    <col min="5" max="5" width="28.7109375" customWidth="1"/>
    <col min="6" max="6" width="6.7109375" customWidth="1"/>
  </cols>
  <sheetData>
    <row r="4" spans="1:6" s="346" customFormat="1" x14ac:dyDescent="0.2"/>
    <row r="5" spans="1:6" s="346" customFormat="1" x14ac:dyDescent="0.2"/>
    <row r="6" spans="1:6" s="346" customFormat="1" ht="50.25" x14ac:dyDescent="0.2">
      <c r="A6" s="347" t="s">
        <v>286</v>
      </c>
      <c r="B6" s="353" t="s">
        <v>287</v>
      </c>
      <c r="C6" s="348" t="s">
        <v>288</v>
      </c>
      <c r="D6" s="352" t="s">
        <v>289</v>
      </c>
      <c r="E6" s="348" t="s">
        <v>290</v>
      </c>
      <c r="F6" s="353" t="s">
        <v>289</v>
      </c>
    </row>
    <row r="7" spans="1:6" s="346" customFormat="1" x14ac:dyDescent="0.2">
      <c r="A7" s="349"/>
      <c r="B7" s="350"/>
      <c r="C7" s="349"/>
      <c r="D7" s="350"/>
      <c r="E7" s="349"/>
      <c r="F7" s="350"/>
    </row>
    <row r="8" spans="1:6" s="346" customFormat="1" x14ac:dyDescent="0.2"/>
    <row r="9" spans="1:6" s="346" customFormat="1" x14ac:dyDescent="0.2"/>
    <row r="10" spans="1:6" s="346" customFormat="1" x14ac:dyDescent="0.2">
      <c r="A10" s="346" t="s">
        <v>291</v>
      </c>
    </row>
    <row r="11" spans="1:6" s="346" customFormat="1" x14ac:dyDescent="0.2">
      <c r="A11" s="346" t="s">
        <v>292</v>
      </c>
    </row>
    <row r="12" spans="1:6" s="346" customFormat="1" x14ac:dyDescent="0.2">
      <c r="A12" s="346" t="s">
        <v>293</v>
      </c>
    </row>
    <row r="13" spans="1:6" s="346" customFormat="1" x14ac:dyDescent="0.2">
      <c r="A13" s="346" t="s">
        <v>294</v>
      </c>
    </row>
    <row r="14" spans="1:6" s="346" customFormat="1" x14ac:dyDescent="0.2">
      <c r="A14" s="346" t="s">
        <v>295</v>
      </c>
    </row>
    <row r="15" spans="1:6" s="346" customFormat="1" x14ac:dyDescent="0.2">
      <c r="A15" s="346" t="s">
        <v>296</v>
      </c>
    </row>
    <row r="16" spans="1:6" s="346" customFormat="1" x14ac:dyDescent="0.2">
      <c r="A16" s="346" t="s">
        <v>297</v>
      </c>
    </row>
    <row r="17" spans="1:6" s="346" customFormat="1" x14ac:dyDescent="0.2">
      <c r="A17" s="346" t="s">
        <v>298</v>
      </c>
    </row>
    <row r="18" spans="1:6" s="346" customFormat="1" x14ac:dyDescent="0.2">
      <c r="A18" s="346" t="s">
        <v>299</v>
      </c>
    </row>
    <row r="19" spans="1:6" s="346" customFormat="1" x14ac:dyDescent="0.2">
      <c r="A19" s="346" t="s">
        <v>300</v>
      </c>
    </row>
    <row r="20" spans="1:6" s="346" customFormat="1" x14ac:dyDescent="0.2">
      <c r="A20" s="346" t="s">
        <v>301</v>
      </c>
    </row>
    <row r="21" spans="1:6" s="346" customFormat="1" x14ac:dyDescent="0.2">
      <c r="A21" s="346" t="s">
        <v>302</v>
      </c>
    </row>
    <row r="22" spans="1:6" s="346" customFormat="1" x14ac:dyDescent="0.2">
      <c r="A22" s="346" t="s">
        <v>303</v>
      </c>
    </row>
    <row r="23" spans="1:6" s="346" customFormat="1" x14ac:dyDescent="0.2">
      <c r="A23" s="346" t="s">
        <v>304</v>
      </c>
    </row>
    <row r="24" spans="1:6" s="346" customFormat="1" x14ac:dyDescent="0.2">
      <c r="A24" s="346" t="s">
        <v>305</v>
      </c>
    </row>
    <row r="25" spans="1:6" s="346" customFormat="1" x14ac:dyDescent="0.2">
      <c r="A25" s="346" t="s">
        <v>306</v>
      </c>
    </row>
    <row r="26" spans="1:6" s="346" customFormat="1" x14ac:dyDescent="0.2">
      <c r="A26" s="346" t="s">
        <v>307</v>
      </c>
    </row>
    <row r="27" spans="1:6" s="346" customFormat="1" x14ac:dyDescent="0.2">
      <c r="A27" s="346" t="s">
        <v>308</v>
      </c>
    </row>
    <row r="28" spans="1:6" s="346" customFormat="1" x14ac:dyDescent="0.2"/>
    <row r="29" spans="1:6" s="346" customFormat="1" x14ac:dyDescent="0.2">
      <c r="A29" s="351" t="s">
        <v>309</v>
      </c>
      <c r="B29" s="351"/>
      <c r="C29" s="351"/>
      <c r="D29" s="351"/>
      <c r="E29" s="351"/>
      <c r="F29" s="351"/>
    </row>
    <row r="30" spans="1:6" s="346" customFormat="1" x14ac:dyDescent="0.2">
      <c r="A30" s="351"/>
      <c r="B30" s="351"/>
      <c r="C30" s="351"/>
      <c r="D30" s="351"/>
      <c r="E30" s="351"/>
      <c r="F30" s="351"/>
    </row>
    <row r="31" spans="1:6" s="346" customFormat="1" x14ac:dyDescent="0.2">
      <c r="A31" s="351"/>
      <c r="B31" s="351"/>
      <c r="C31" s="351"/>
      <c r="D31" s="351"/>
      <c r="E31" s="351"/>
      <c r="F31" s="351"/>
    </row>
    <row r="32" spans="1:6" s="346" customFormat="1" x14ac:dyDescent="0.2">
      <c r="A32" s="351"/>
      <c r="B32" s="351"/>
      <c r="C32" s="351"/>
      <c r="D32" s="351"/>
      <c r="E32" s="351"/>
      <c r="F32" s="351"/>
    </row>
    <row r="33" spans="1:6" s="346" customFormat="1" x14ac:dyDescent="0.2">
      <c r="A33" s="351"/>
      <c r="B33" s="351"/>
      <c r="C33" s="351"/>
      <c r="D33" s="351"/>
      <c r="E33" s="351"/>
      <c r="F33" s="351"/>
    </row>
    <row r="34" spans="1:6" s="346" customFormat="1" x14ac:dyDescent="0.2"/>
    <row r="35" spans="1:6" s="346" customFormat="1" x14ac:dyDescent="0.2"/>
  </sheetData>
  <phoneticPr fontId="20" type="noConversion"/>
  <pageMargins left="0.70866141732283472" right="0.70866141732283472" top="0.74803149606299213" bottom="0.74803149606299213" header="0.31496062992125984" footer="0.31496062992125984"/>
  <pageSetup paperSize="9" scale="70" orientation="portrait" r:id="rId1"/>
  <headerFooter>
    <oddHeader>&amp;LУАП и ОУП МГУ  НИВЦ МГУ  АИС "Учебный план"  &amp;R&amp;D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CU78"/>
  <sheetViews>
    <sheetView showGridLines="0" showZeros="0" topLeftCell="B1" zoomScale="75" zoomScaleNormal="75" zoomScaleSheetLayoutView="75" workbookViewId="0">
      <selection activeCell="F36" sqref="F36:AE36"/>
    </sheetView>
  </sheetViews>
  <sheetFormatPr defaultColWidth="8.85546875" defaultRowHeight="12.75" x14ac:dyDescent="0.2"/>
  <cols>
    <col min="1" max="1" width="6.42578125" style="22" hidden="1" customWidth="1"/>
    <col min="2" max="10" width="3.28515625" style="22" customWidth="1"/>
    <col min="11" max="11" width="3.85546875" style="22" customWidth="1"/>
    <col min="12" max="12" width="3.7109375" style="22" customWidth="1"/>
    <col min="13" max="50" width="3.28515625" style="22" customWidth="1"/>
    <col min="51" max="62" width="3.7109375" style="22" customWidth="1"/>
    <col min="63" max="63" width="5.5703125" style="22" customWidth="1"/>
    <col min="64" max="64" width="5.140625" style="24" hidden="1" customWidth="1"/>
    <col min="65" max="65" width="7.140625" style="24" hidden="1" customWidth="1"/>
    <col min="66" max="78" width="5.42578125" style="24" hidden="1" customWidth="1"/>
    <col min="79" max="79" width="0.28515625" style="22" hidden="1" customWidth="1"/>
    <col min="80" max="82" width="6.28515625" style="22" hidden="1" customWidth="1"/>
    <col min="83" max="83" width="8.85546875" style="22" hidden="1" customWidth="1"/>
    <col min="84" max="16384" width="8.85546875" style="22"/>
  </cols>
  <sheetData>
    <row r="1" spans="1:63" ht="15.75" x14ac:dyDescent="0.25">
      <c r="A1" s="22">
        <v>1</v>
      </c>
      <c r="B1" s="492" t="s">
        <v>17</v>
      </c>
      <c r="C1" s="492"/>
      <c r="D1" s="492"/>
      <c r="E1" s="492"/>
      <c r="F1" s="492"/>
      <c r="G1" s="492"/>
      <c r="H1" s="492"/>
      <c r="I1" s="492"/>
      <c r="J1" s="492"/>
      <c r="K1" s="492"/>
      <c r="L1" s="492"/>
      <c r="AM1" s="506" t="s">
        <v>393</v>
      </c>
      <c r="AN1" s="506"/>
      <c r="AO1" s="506"/>
      <c r="AP1" s="506"/>
      <c r="AQ1" s="506"/>
      <c r="AR1" s="506"/>
      <c r="AS1" s="506"/>
      <c r="AT1" s="506"/>
      <c r="AU1" s="506"/>
      <c r="AV1" s="506"/>
      <c r="AW1" s="506"/>
      <c r="AX1" s="506"/>
      <c r="AY1" s="506"/>
      <c r="AZ1" s="506"/>
      <c r="BA1" s="506"/>
      <c r="BB1" s="506"/>
      <c r="BC1" s="506"/>
      <c r="BD1" s="506"/>
      <c r="BE1" s="506"/>
      <c r="BF1" s="506"/>
      <c r="BG1" s="506"/>
      <c r="BH1" s="506"/>
      <c r="BI1" s="506"/>
      <c r="BJ1" s="23"/>
    </row>
    <row r="2" spans="1:63" ht="14.25" customHeight="1" x14ac:dyDescent="0.25">
      <c r="B2" s="495" t="s">
        <v>18</v>
      </c>
      <c r="C2" s="495"/>
      <c r="D2" s="495"/>
      <c r="E2" s="495"/>
      <c r="F2" s="495"/>
      <c r="G2" s="495"/>
      <c r="H2" s="495"/>
      <c r="I2" s="495"/>
      <c r="J2" s="495"/>
      <c r="K2" s="495"/>
      <c r="L2" s="495"/>
      <c r="AM2" s="507" t="s">
        <v>19</v>
      </c>
      <c r="AN2" s="507"/>
      <c r="AO2" s="507"/>
      <c r="AP2" s="507"/>
      <c r="AQ2" s="507"/>
      <c r="AR2" s="507"/>
      <c r="AS2" s="507"/>
      <c r="AT2" s="507"/>
      <c r="AU2" s="507"/>
      <c r="AV2" s="507"/>
      <c r="AW2" s="507"/>
      <c r="AX2" s="507"/>
      <c r="AY2" s="507"/>
      <c r="AZ2" s="507"/>
      <c r="BA2" s="507"/>
      <c r="BB2" s="507"/>
      <c r="BC2" s="507"/>
      <c r="BD2" s="507"/>
      <c r="BE2" s="507"/>
      <c r="BF2" s="507"/>
      <c r="BG2" s="507"/>
      <c r="BH2" s="507"/>
      <c r="BI2" s="507"/>
      <c r="BJ2" s="507"/>
    </row>
    <row r="3" spans="1:63" ht="29.45" customHeight="1" x14ac:dyDescent="0.3">
      <c r="A3" s="502" t="s">
        <v>392</v>
      </c>
      <c r="B3" s="503"/>
      <c r="C3" s="503"/>
      <c r="D3" s="503"/>
      <c r="E3" s="503"/>
      <c r="F3" s="503"/>
      <c r="G3" s="503"/>
      <c r="H3" s="503"/>
      <c r="I3" s="503"/>
      <c r="J3" s="503"/>
      <c r="K3" s="503"/>
      <c r="L3" s="503"/>
      <c r="M3" s="503"/>
      <c r="N3" s="493" t="s">
        <v>20</v>
      </c>
      <c r="O3" s="493"/>
      <c r="P3" s="493"/>
      <c r="Q3" s="493"/>
      <c r="R3" s="493"/>
      <c r="S3" s="493"/>
      <c r="T3" s="493"/>
      <c r="U3" s="493"/>
      <c r="V3" s="493"/>
      <c r="W3" s="493"/>
      <c r="X3" s="493"/>
      <c r="Y3" s="493"/>
      <c r="Z3" s="493"/>
      <c r="AA3" s="493"/>
      <c r="AB3" s="493"/>
      <c r="AC3" s="493"/>
      <c r="AD3" s="493"/>
      <c r="AE3" s="493"/>
      <c r="AF3" s="493"/>
      <c r="AG3" s="493"/>
      <c r="AH3" s="493"/>
      <c r="AI3" s="493"/>
      <c r="AJ3" s="25"/>
      <c r="AK3" s="25"/>
      <c r="AL3" s="25"/>
      <c r="AM3" s="508"/>
      <c r="AN3" s="508"/>
      <c r="AO3" s="508"/>
      <c r="AP3" s="508"/>
      <c r="AQ3" s="508"/>
      <c r="AR3" s="508"/>
      <c r="AS3" s="508"/>
      <c r="AT3" s="508"/>
      <c r="AU3" s="508"/>
      <c r="AV3" s="508"/>
      <c r="AW3" s="508"/>
      <c r="AX3" s="508"/>
      <c r="AY3" s="508"/>
      <c r="AZ3" s="508"/>
      <c r="BA3" s="508"/>
      <c r="BB3" s="508"/>
      <c r="BC3" s="508"/>
      <c r="BD3" s="508"/>
      <c r="BE3" s="508"/>
      <c r="BF3" s="508"/>
      <c r="BG3" s="508"/>
      <c r="BH3" s="508"/>
      <c r="BI3" s="508"/>
      <c r="BJ3" s="508"/>
    </row>
    <row r="4" spans="1:63" ht="15.75" x14ac:dyDescent="0.25">
      <c r="B4" s="495" t="s">
        <v>21</v>
      </c>
      <c r="C4" s="495"/>
      <c r="D4" s="495"/>
      <c r="E4" s="495"/>
      <c r="F4" s="495"/>
      <c r="G4" s="495"/>
      <c r="H4" s="495"/>
      <c r="I4" s="495"/>
      <c r="J4" s="495"/>
      <c r="K4" s="495"/>
      <c r="L4" s="495"/>
      <c r="M4" s="26"/>
      <c r="AI4" s="25"/>
      <c r="AU4" s="25" t="s">
        <v>22</v>
      </c>
    </row>
    <row r="5" spans="1:63" ht="18.75" customHeight="1" x14ac:dyDescent="0.25">
      <c r="B5" s="492" t="s">
        <v>23</v>
      </c>
      <c r="C5" s="492"/>
      <c r="D5" s="492"/>
      <c r="E5" s="492"/>
      <c r="F5" s="492"/>
      <c r="G5" s="492"/>
      <c r="H5" s="492"/>
      <c r="I5" s="492"/>
      <c r="J5" s="492"/>
      <c r="K5" s="492"/>
      <c r="L5" s="492"/>
      <c r="N5" s="500"/>
      <c r="O5" s="500"/>
      <c r="P5" s="500"/>
      <c r="Q5" s="500"/>
      <c r="R5" s="500"/>
      <c r="S5" s="500"/>
      <c r="T5" s="500"/>
      <c r="U5" s="500"/>
      <c r="V5" s="500"/>
      <c r="W5" s="500"/>
      <c r="X5" s="500"/>
      <c r="Y5" s="500"/>
      <c r="Z5" s="500"/>
      <c r="AA5" s="500"/>
      <c r="AB5" s="500"/>
      <c r="AC5" s="500"/>
      <c r="AD5" s="500"/>
      <c r="AE5" s="500"/>
      <c r="AF5" s="500"/>
      <c r="AG5" s="500"/>
      <c r="AH5" s="500"/>
      <c r="AI5" s="107" t="s">
        <v>135</v>
      </c>
      <c r="AN5" s="482"/>
      <c r="AO5" s="483"/>
      <c r="AP5" s="483"/>
      <c r="AQ5" s="483"/>
      <c r="AR5" s="483"/>
      <c r="AS5" s="483"/>
      <c r="AT5" s="483"/>
      <c r="AU5" s="483"/>
      <c r="AV5" s="483"/>
      <c r="AW5" s="483"/>
      <c r="AX5" s="483"/>
      <c r="AY5" s="483"/>
      <c r="AZ5" s="483"/>
      <c r="BA5" s="483"/>
      <c r="BB5" s="483"/>
      <c r="BC5" s="483"/>
      <c r="BD5" s="483"/>
      <c r="BE5" s="483"/>
      <c r="BF5" s="483"/>
      <c r="BG5" s="483"/>
      <c r="BH5" s="483"/>
      <c r="BI5" s="483"/>
      <c r="BJ5" s="483"/>
      <c r="BK5" s="483"/>
    </row>
    <row r="6" spans="1:63" ht="18.75" customHeight="1" x14ac:dyDescent="0.2">
      <c r="N6" s="497"/>
      <c r="O6" s="497"/>
      <c r="P6" s="497"/>
      <c r="Q6" s="497"/>
      <c r="R6" s="497"/>
      <c r="S6" s="497"/>
      <c r="T6" s="497"/>
      <c r="U6" s="497"/>
      <c r="V6" s="497"/>
      <c r="W6" s="497"/>
      <c r="X6" s="497"/>
      <c r="Y6" s="497"/>
      <c r="Z6" s="497"/>
      <c r="AA6" s="497"/>
      <c r="AB6" s="497"/>
      <c r="AC6" s="497"/>
      <c r="AD6" s="497"/>
      <c r="AE6" s="497"/>
      <c r="AF6" s="497"/>
      <c r="AG6" s="497"/>
      <c r="AH6" s="497"/>
      <c r="AI6" s="107" t="s">
        <v>136</v>
      </c>
      <c r="AN6" s="482"/>
      <c r="AO6" s="483"/>
      <c r="AP6" s="483"/>
      <c r="AQ6" s="483"/>
      <c r="AR6" s="483"/>
      <c r="AS6" s="483"/>
      <c r="AT6" s="483"/>
      <c r="AU6" s="483"/>
      <c r="AV6" s="483"/>
      <c r="AW6" s="483"/>
      <c r="AX6" s="483"/>
      <c r="AY6" s="483"/>
      <c r="AZ6" s="483"/>
      <c r="BA6" s="483"/>
      <c r="BB6" s="483"/>
      <c r="BC6" s="483"/>
      <c r="BD6" s="483"/>
      <c r="BE6" s="483"/>
      <c r="BF6" s="483"/>
      <c r="BG6" s="483"/>
      <c r="BH6" s="483"/>
      <c r="BI6" s="483"/>
      <c r="BJ6" s="483"/>
      <c r="BK6" s="483"/>
    </row>
    <row r="7" spans="1:63" ht="18.75" customHeight="1" x14ac:dyDescent="0.2">
      <c r="C7" s="25" t="s">
        <v>24</v>
      </c>
      <c r="D7" s="498" t="s">
        <v>22</v>
      </c>
      <c r="E7" s="499"/>
      <c r="F7" s="499"/>
      <c r="G7" s="25"/>
      <c r="H7" s="498"/>
      <c r="I7" s="498"/>
      <c r="J7" s="498"/>
      <c r="K7" s="498"/>
      <c r="L7" s="498"/>
      <c r="N7" s="497"/>
      <c r="O7" s="497"/>
      <c r="P7" s="497"/>
      <c r="Q7" s="497"/>
      <c r="R7" s="497"/>
      <c r="S7" s="497"/>
      <c r="T7" s="497"/>
      <c r="U7" s="497"/>
      <c r="V7" s="497"/>
      <c r="W7" s="497"/>
      <c r="X7" s="497"/>
      <c r="Y7" s="497"/>
      <c r="Z7" s="497"/>
      <c r="AA7" s="497"/>
      <c r="AB7" s="497"/>
      <c r="AC7" s="497"/>
      <c r="AD7" s="497"/>
      <c r="AE7" s="497"/>
      <c r="AF7" s="497"/>
      <c r="AG7" s="497"/>
      <c r="AH7" s="497"/>
      <c r="AN7" s="482"/>
      <c r="AO7" s="483"/>
      <c r="AP7" s="483"/>
      <c r="AQ7" s="483"/>
      <c r="AR7" s="483"/>
      <c r="AS7" s="483"/>
      <c r="AT7" s="483"/>
      <c r="AU7" s="483"/>
      <c r="AV7" s="483"/>
      <c r="AW7" s="483"/>
      <c r="AX7" s="483"/>
      <c r="AY7" s="483"/>
      <c r="AZ7" s="483"/>
      <c r="BA7" s="483"/>
      <c r="BB7" s="483"/>
      <c r="BC7" s="483"/>
      <c r="BD7" s="483"/>
      <c r="BE7" s="483"/>
      <c r="BF7" s="483"/>
      <c r="BG7" s="483"/>
      <c r="BH7" s="483"/>
      <c r="BI7" s="483"/>
      <c r="BJ7" s="483"/>
      <c r="BK7" s="483"/>
    </row>
    <row r="8" spans="1:63" ht="18.75" customHeight="1" x14ac:dyDescent="0.2">
      <c r="E8" s="25"/>
      <c r="G8" s="25"/>
      <c r="H8" s="501" t="s">
        <v>110</v>
      </c>
      <c r="I8" s="501"/>
      <c r="J8" s="501"/>
      <c r="K8" s="501"/>
      <c r="L8" s="501"/>
      <c r="N8" s="25" t="s">
        <v>22</v>
      </c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482"/>
      <c r="AJ8" s="483"/>
      <c r="AK8" s="483"/>
      <c r="AL8" s="483"/>
      <c r="AM8" s="483"/>
      <c r="AN8" s="483"/>
      <c r="AO8" s="483"/>
      <c r="AP8" s="483"/>
      <c r="AQ8" s="483"/>
      <c r="AR8" s="483"/>
      <c r="AS8" s="483"/>
      <c r="AT8" s="483"/>
      <c r="AU8" s="483"/>
      <c r="AV8" s="483"/>
      <c r="AW8" s="483"/>
      <c r="AX8" s="483"/>
      <c r="AY8" s="483"/>
      <c r="AZ8" s="483"/>
      <c r="BA8" s="483"/>
      <c r="BB8" s="483"/>
      <c r="BC8" s="483"/>
      <c r="BD8" s="483"/>
      <c r="BE8" s="483"/>
      <c r="BF8" s="483"/>
      <c r="BG8" s="483"/>
      <c r="BH8" s="483"/>
      <c r="BI8" s="483"/>
      <c r="BJ8" s="483"/>
      <c r="BK8" s="483"/>
    </row>
    <row r="9" spans="1:63" ht="18.75" customHeight="1" x14ac:dyDescent="0.2">
      <c r="B9" s="25"/>
      <c r="C9" s="25"/>
      <c r="D9" s="25"/>
      <c r="E9" s="494"/>
      <c r="F9" s="494"/>
      <c r="G9" s="25"/>
      <c r="H9" s="494"/>
      <c r="I9" s="494"/>
      <c r="J9" s="494"/>
      <c r="K9" s="494"/>
      <c r="L9" s="494"/>
      <c r="AJ9" s="25"/>
      <c r="AK9" s="25"/>
      <c r="AL9" s="25"/>
      <c r="AN9" s="482"/>
      <c r="AO9" s="483"/>
      <c r="AP9" s="483"/>
      <c r="AQ9" s="483"/>
      <c r="AR9" s="483"/>
      <c r="AS9" s="483"/>
      <c r="AT9" s="483"/>
      <c r="AU9" s="483"/>
      <c r="AV9" s="483"/>
      <c r="AW9" s="483"/>
      <c r="AX9" s="483"/>
      <c r="AY9" s="483"/>
      <c r="AZ9" s="483"/>
      <c r="BA9" s="483"/>
      <c r="BB9" s="483"/>
      <c r="BC9" s="483"/>
      <c r="BD9" s="483"/>
      <c r="BE9" s="483"/>
      <c r="BF9" s="483"/>
      <c r="BG9" s="483"/>
      <c r="BH9" s="483"/>
      <c r="BI9" s="483"/>
      <c r="BJ9" s="483"/>
      <c r="BK9" s="483"/>
    </row>
    <row r="10" spans="1:63" ht="6.6" customHeight="1" x14ac:dyDescent="0.2"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AM10" s="25"/>
    </row>
    <row r="11" spans="1:63" ht="37.5" customHeight="1" x14ac:dyDescent="0.2"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V11" s="504" t="s">
        <v>25</v>
      </c>
      <c r="W11" s="504"/>
      <c r="X11" s="504"/>
      <c r="Y11" s="504"/>
      <c r="Z11" s="504"/>
      <c r="AA11" s="504"/>
      <c r="AB11" s="504"/>
      <c r="AC11" s="504"/>
      <c r="AD11" s="504"/>
      <c r="AL11" s="27" t="s">
        <v>22</v>
      </c>
      <c r="AM11" s="27"/>
      <c r="BC11" s="509" t="s">
        <v>26</v>
      </c>
      <c r="BD11" s="509"/>
      <c r="BE11" s="509"/>
      <c r="BF11" s="509"/>
      <c r="BG11" s="509"/>
      <c r="BH11" s="509"/>
      <c r="BI11" s="509"/>
      <c r="BJ11" s="509"/>
    </row>
    <row r="12" spans="1:63" ht="7.15" customHeight="1" thickBot="1" x14ac:dyDescent="0.25"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/>
      <c r="AJ12" s="25"/>
      <c r="AK12" s="25"/>
      <c r="AL12" s="25"/>
      <c r="AM12" s="25"/>
      <c r="AN12" s="25"/>
      <c r="AO12" s="25"/>
      <c r="AP12" s="25"/>
      <c r="AQ12" s="25"/>
      <c r="AR12" s="25"/>
      <c r="AS12" s="25"/>
      <c r="AT12" s="25"/>
      <c r="AU12" s="25"/>
      <c r="AV12" s="25"/>
      <c r="AW12" s="25"/>
      <c r="AX12" s="25"/>
      <c r="AY12" s="25"/>
      <c r="AZ12" s="25"/>
      <c r="BA12" s="25"/>
      <c r="BB12" s="25"/>
      <c r="BC12" s="25"/>
      <c r="BD12" s="25"/>
      <c r="BE12" s="25"/>
      <c r="BF12" s="25"/>
      <c r="BG12" s="25"/>
      <c r="BH12" s="25"/>
      <c r="BI12" s="25"/>
    </row>
    <row r="13" spans="1:63" ht="30" customHeight="1" x14ac:dyDescent="0.2">
      <c r="A13" s="22">
        <v>2</v>
      </c>
      <c r="B13" s="449" t="s">
        <v>27</v>
      </c>
      <c r="C13" s="29" t="s">
        <v>28</v>
      </c>
      <c r="D13" s="30"/>
      <c r="E13" s="30"/>
      <c r="F13" s="30"/>
      <c r="G13" s="31">
        <v>29</v>
      </c>
      <c r="H13" s="30" t="s">
        <v>29</v>
      </c>
      <c r="I13" s="30"/>
      <c r="J13" s="30"/>
      <c r="K13" s="32">
        <v>27</v>
      </c>
      <c r="L13" s="30" t="s">
        <v>30</v>
      </c>
      <c r="M13" s="30"/>
      <c r="N13" s="30"/>
      <c r="O13" s="30"/>
      <c r="P13" s="30" t="s">
        <v>31</v>
      </c>
      <c r="Q13" s="30"/>
      <c r="R13" s="30"/>
      <c r="S13" s="30"/>
      <c r="T13" s="32">
        <v>29</v>
      </c>
      <c r="U13" s="30" t="s">
        <v>32</v>
      </c>
      <c r="V13" s="30"/>
      <c r="W13" s="30"/>
      <c r="X13" s="32">
        <v>26</v>
      </c>
      <c r="Y13" s="30" t="s">
        <v>33</v>
      </c>
      <c r="Z13" s="30"/>
      <c r="AA13" s="30"/>
      <c r="AB13" s="32">
        <v>23</v>
      </c>
      <c r="AC13" s="30" t="s">
        <v>34</v>
      </c>
      <c r="AD13" s="30"/>
      <c r="AE13" s="30"/>
      <c r="AF13" s="30"/>
      <c r="AG13" s="32">
        <v>30</v>
      </c>
      <c r="AH13" s="30" t="s">
        <v>35</v>
      </c>
      <c r="AI13" s="30"/>
      <c r="AJ13" s="30"/>
      <c r="AK13" s="32">
        <v>27</v>
      </c>
      <c r="AL13" s="30" t="s">
        <v>36</v>
      </c>
      <c r="AM13" s="30"/>
      <c r="AN13" s="30"/>
      <c r="AO13" s="30"/>
      <c r="AP13" s="30" t="s">
        <v>37</v>
      </c>
      <c r="AQ13" s="30"/>
      <c r="AR13" s="30"/>
      <c r="AS13" s="30"/>
      <c r="AT13" s="32">
        <v>29</v>
      </c>
      <c r="AU13" s="30" t="s">
        <v>38</v>
      </c>
      <c r="AV13" s="30"/>
      <c r="AW13" s="30"/>
      <c r="AX13" s="32">
        <v>27</v>
      </c>
      <c r="AY13" s="30" t="s">
        <v>39</v>
      </c>
      <c r="AZ13" s="30"/>
      <c r="BA13" s="30"/>
      <c r="BB13" s="33"/>
      <c r="BC13" s="510" t="s">
        <v>40</v>
      </c>
      <c r="BD13" s="484" t="s">
        <v>41</v>
      </c>
      <c r="BE13" s="484" t="s">
        <v>42</v>
      </c>
      <c r="BF13" s="484" t="s">
        <v>43</v>
      </c>
      <c r="BG13" s="484" t="s">
        <v>44</v>
      </c>
      <c r="BH13" s="490" t="s">
        <v>45</v>
      </c>
      <c r="BI13" s="487" t="s">
        <v>46</v>
      </c>
      <c r="BJ13" s="487" t="s">
        <v>47</v>
      </c>
    </row>
    <row r="14" spans="1:63" x14ac:dyDescent="0.2">
      <c r="B14" s="450"/>
      <c r="C14" s="34"/>
      <c r="D14" s="35"/>
      <c r="E14" s="35"/>
      <c r="F14" s="35"/>
      <c r="G14" s="35" t="s">
        <v>48</v>
      </c>
      <c r="H14" s="35"/>
      <c r="I14" s="35"/>
      <c r="J14" s="35"/>
      <c r="K14" s="36" t="s">
        <v>49</v>
      </c>
      <c r="L14" s="36"/>
      <c r="M14" s="36"/>
      <c r="N14" s="36"/>
      <c r="O14" s="36"/>
      <c r="P14" s="36"/>
      <c r="Q14" s="36"/>
      <c r="R14" s="36"/>
      <c r="S14" s="36"/>
      <c r="T14" s="36" t="s">
        <v>50</v>
      </c>
      <c r="U14" s="36"/>
      <c r="V14" s="36"/>
      <c r="W14" s="36"/>
      <c r="X14" s="36" t="s">
        <v>51</v>
      </c>
      <c r="Y14" s="36"/>
      <c r="Z14" s="36"/>
      <c r="AA14" s="36"/>
      <c r="AB14" s="36" t="s">
        <v>52</v>
      </c>
      <c r="AC14" s="36"/>
      <c r="AD14" s="36"/>
      <c r="AE14" s="36"/>
      <c r="AF14" s="36"/>
      <c r="AG14" s="36" t="s">
        <v>53</v>
      </c>
      <c r="AH14" s="36"/>
      <c r="AI14" s="36"/>
      <c r="AJ14" s="36"/>
      <c r="AK14" s="36" t="s">
        <v>54</v>
      </c>
      <c r="AL14" s="36"/>
      <c r="AM14" s="36"/>
      <c r="AN14" s="36"/>
      <c r="AO14" s="36"/>
      <c r="AP14" s="36"/>
      <c r="AQ14" s="36"/>
      <c r="AR14" s="36"/>
      <c r="AS14" s="36"/>
      <c r="AT14" s="36" t="s">
        <v>55</v>
      </c>
      <c r="AU14" s="36"/>
      <c r="AV14" s="36"/>
      <c r="AW14" s="36"/>
      <c r="AX14" s="36" t="s">
        <v>56</v>
      </c>
      <c r="AY14" s="36"/>
      <c r="AZ14" s="36"/>
      <c r="BA14" s="36"/>
      <c r="BB14" s="37"/>
      <c r="BC14" s="511"/>
      <c r="BD14" s="485"/>
      <c r="BE14" s="485"/>
      <c r="BF14" s="485"/>
      <c r="BG14" s="485"/>
      <c r="BH14" s="458"/>
      <c r="BI14" s="488"/>
      <c r="BJ14" s="488"/>
    </row>
    <row r="15" spans="1:63" x14ac:dyDescent="0.2">
      <c r="B15" s="450"/>
      <c r="C15" s="38">
        <v>1</v>
      </c>
      <c r="D15" s="39">
        <v>8</v>
      </c>
      <c r="E15" s="39">
        <v>15</v>
      </c>
      <c r="F15" s="35">
        <v>22</v>
      </c>
      <c r="G15" s="36">
        <v>5</v>
      </c>
      <c r="H15" s="36">
        <v>6</v>
      </c>
      <c r="I15" s="36">
        <v>13</v>
      </c>
      <c r="J15" s="36">
        <v>20</v>
      </c>
      <c r="K15" s="36">
        <v>2</v>
      </c>
      <c r="L15" s="36">
        <v>3</v>
      </c>
      <c r="M15" s="36">
        <v>10</v>
      </c>
      <c r="N15" s="36">
        <v>17</v>
      </c>
      <c r="O15" s="36">
        <v>24</v>
      </c>
      <c r="P15" s="36">
        <v>1</v>
      </c>
      <c r="Q15" s="36">
        <v>8</v>
      </c>
      <c r="R15" s="36">
        <v>15</v>
      </c>
      <c r="S15" s="36">
        <v>22</v>
      </c>
      <c r="T15" s="36">
        <v>4</v>
      </c>
      <c r="U15" s="36">
        <v>5</v>
      </c>
      <c r="V15" s="36">
        <v>12</v>
      </c>
      <c r="W15" s="36">
        <v>19</v>
      </c>
      <c r="X15" s="36">
        <v>1</v>
      </c>
      <c r="Y15" s="36">
        <v>2</v>
      </c>
      <c r="Z15" s="36">
        <v>9</v>
      </c>
      <c r="AA15" s="36">
        <v>16</v>
      </c>
      <c r="AB15" s="36">
        <v>1</v>
      </c>
      <c r="AC15" s="36">
        <v>2</v>
      </c>
      <c r="AD15" s="36">
        <v>9</v>
      </c>
      <c r="AE15" s="36">
        <v>16</v>
      </c>
      <c r="AF15" s="36">
        <v>23</v>
      </c>
      <c r="AG15" s="36">
        <v>5</v>
      </c>
      <c r="AH15" s="36">
        <v>6</v>
      </c>
      <c r="AI15" s="36">
        <v>13</v>
      </c>
      <c r="AJ15" s="36">
        <v>20</v>
      </c>
      <c r="AK15" s="36">
        <v>3</v>
      </c>
      <c r="AL15" s="36">
        <v>4</v>
      </c>
      <c r="AM15" s="36">
        <v>11</v>
      </c>
      <c r="AN15" s="36">
        <v>18</v>
      </c>
      <c r="AO15" s="36">
        <v>25</v>
      </c>
      <c r="AP15" s="36">
        <v>1</v>
      </c>
      <c r="AQ15" s="36">
        <v>8</v>
      </c>
      <c r="AR15" s="36">
        <v>15</v>
      </c>
      <c r="AS15" s="36">
        <v>22</v>
      </c>
      <c r="AT15" s="36">
        <v>5</v>
      </c>
      <c r="AU15" s="36">
        <v>6</v>
      </c>
      <c r="AV15" s="36">
        <v>13</v>
      </c>
      <c r="AW15" s="36">
        <v>20</v>
      </c>
      <c r="AX15" s="36">
        <v>1</v>
      </c>
      <c r="AY15" s="36">
        <v>2</v>
      </c>
      <c r="AZ15" s="36">
        <v>9</v>
      </c>
      <c r="BA15" s="36">
        <v>16</v>
      </c>
      <c r="BB15" s="37">
        <v>23</v>
      </c>
      <c r="BC15" s="511"/>
      <c r="BD15" s="485"/>
      <c r="BE15" s="485"/>
      <c r="BF15" s="485"/>
      <c r="BG15" s="485"/>
      <c r="BH15" s="458"/>
      <c r="BI15" s="488"/>
      <c r="BJ15" s="488"/>
    </row>
    <row r="16" spans="1:63" ht="13.5" thickBot="1" x14ac:dyDescent="0.25">
      <c r="B16" s="496"/>
      <c r="C16" s="40">
        <v>7</v>
      </c>
      <c r="D16" s="41">
        <v>14</v>
      </c>
      <c r="E16" s="41">
        <v>21</v>
      </c>
      <c r="F16" s="42">
        <v>28</v>
      </c>
      <c r="G16" s="42" t="s">
        <v>49</v>
      </c>
      <c r="H16" s="43">
        <v>12</v>
      </c>
      <c r="I16" s="43">
        <v>19</v>
      </c>
      <c r="J16" s="43">
        <v>26</v>
      </c>
      <c r="K16" s="43" t="s">
        <v>57</v>
      </c>
      <c r="L16" s="43">
        <v>9</v>
      </c>
      <c r="M16" s="43">
        <v>16</v>
      </c>
      <c r="N16" s="43">
        <v>23</v>
      </c>
      <c r="O16" s="43">
        <v>30</v>
      </c>
      <c r="P16" s="43">
        <v>7</v>
      </c>
      <c r="Q16" s="43">
        <v>14</v>
      </c>
      <c r="R16" s="43">
        <v>21</v>
      </c>
      <c r="S16" s="43">
        <v>28</v>
      </c>
      <c r="T16" s="43" t="s">
        <v>51</v>
      </c>
      <c r="U16" s="43">
        <v>11</v>
      </c>
      <c r="V16" s="43">
        <v>18</v>
      </c>
      <c r="W16" s="43">
        <v>25</v>
      </c>
      <c r="X16" s="43" t="s">
        <v>52</v>
      </c>
      <c r="Y16" s="43">
        <v>8</v>
      </c>
      <c r="Z16" s="43">
        <v>15</v>
      </c>
      <c r="AA16" s="43">
        <v>22</v>
      </c>
      <c r="AB16" s="43" t="s">
        <v>53</v>
      </c>
      <c r="AC16" s="43">
        <v>8</v>
      </c>
      <c r="AD16" s="43">
        <v>15</v>
      </c>
      <c r="AE16" s="43">
        <v>22</v>
      </c>
      <c r="AF16" s="43">
        <v>29</v>
      </c>
      <c r="AG16" s="43" t="s">
        <v>54</v>
      </c>
      <c r="AH16" s="43">
        <v>12</v>
      </c>
      <c r="AI16" s="43">
        <v>19</v>
      </c>
      <c r="AJ16" s="43">
        <v>26</v>
      </c>
      <c r="AK16" s="43" t="s">
        <v>58</v>
      </c>
      <c r="AL16" s="43">
        <v>10</v>
      </c>
      <c r="AM16" s="43">
        <v>17</v>
      </c>
      <c r="AN16" s="43">
        <v>24</v>
      </c>
      <c r="AO16" s="43">
        <v>31</v>
      </c>
      <c r="AP16" s="43">
        <v>7</v>
      </c>
      <c r="AQ16" s="43">
        <v>14</v>
      </c>
      <c r="AR16" s="43">
        <v>21</v>
      </c>
      <c r="AS16" s="43">
        <v>28</v>
      </c>
      <c r="AT16" s="43" t="s">
        <v>56</v>
      </c>
      <c r="AU16" s="43">
        <v>12</v>
      </c>
      <c r="AV16" s="43">
        <v>19</v>
      </c>
      <c r="AW16" s="43">
        <v>26</v>
      </c>
      <c r="AX16" s="43" t="s">
        <v>59</v>
      </c>
      <c r="AY16" s="43">
        <v>8</v>
      </c>
      <c r="AZ16" s="43">
        <v>15</v>
      </c>
      <c r="BA16" s="43">
        <v>22</v>
      </c>
      <c r="BB16" s="44">
        <v>31</v>
      </c>
      <c r="BC16" s="512"/>
      <c r="BD16" s="486"/>
      <c r="BE16" s="486"/>
      <c r="BF16" s="486"/>
      <c r="BG16" s="486"/>
      <c r="BH16" s="491"/>
      <c r="BI16" s="488"/>
      <c r="BJ16" s="489"/>
    </row>
    <row r="17" spans="1:99" x14ac:dyDescent="0.2">
      <c r="A17" s="22">
        <v>3</v>
      </c>
      <c r="B17" s="45" t="s">
        <v>51</v>
      </c>
      <c r="C17" s="161"/>
      <c r="D17" s="162"/>
      <c r="E17" s="162"/>
      <c r="F17" s="162"/>
      <c r="G17" s="162"/>
      <c r="H17" s="162"/>
      <c r="I17" s="162"/>
      <c r="J17" s="162"/>
      <c r="K17" s="162"/>
      <c r="L17" s="162"/>
      <c r="M17" s="162"/>
      <c r="N17" s="162"/>
      <c r="O17" s="162"/>
      <c r="P17" s="162"/>
      <c r="Q17" s="162"/>
      <c r="R17" s="162"/>
      <c r="S17" s="162"/>
      <c r="T17" s="162"/>
      <c r="U17" s="162"/>
      <c r="V17" s="162"/>
      <c r="W17" s="162"/>
      <c r="X17" s="162"/>
      <c r="Y17" s="162"/>
      <c r="Z17" s="162"/>
      <c r="AA17" s="162"/>
      <c r="AB17" s="162"/>
      <c r="AC17" s="162"/>
      <c r="AD17" s="162"/>
      <c r="AE17" s="162"/>
      <c r="AF17" s="162"/>
      <c r="AG17" s="162"/>
      <c r="AH17" s="162"/>
      <c r="AI17" s="162"/>
      <c r="AJ17" s="162"/>
      <c r="AK17" s="162"/>
      <c r="AL17" s="162"/>
      <c r="AM17" s="162"/>
      <c r="AN17" s="162"/>
      <c r="AO17" s="162"/>
      <c r="AP17" s="162"/>
      <c r="AQ17" s="162"/>
      <c r="AR17" s="162"/>
      <c r="AS17" s="162"/>
      <c r="AT17" s="162"/>
      <c r="AU17" s="162"/>
      <c r="AV17" s="162"/>
      <c r="AW17" s="162"/>
      <c r="AX17" s="162"/>
      <c r="AY17" s="162"/>
      <c r="AZ17" s="162"/>
      <c r="BA17" s="163"/>
      <c r="BB17" s="164"/>
      <c r="BC17" s="167"/>
      <c r="BD17" s="32"/>
      <c r="BE17" s="32"/>
      <c r="BF17" s="32"/>
      <c r="BG17" s="32"/>
      <c r="BH17" s="169"/>
      <c r="BI17" s="46">
        <f t="shared" ref="BI17:BI22" si="0">SUM(BC17:BH17)</f>
        <v>0</v>
      </c>
      <c r="BJ17" s="47" t="s">
        <v>51</v>
      </c>
    </row>
    <row r="18" spans="1:99" x14ac:dyDescent="0.2">
      <c r="B18" s="48" t="s">
        <v>52</v>
      </c>
      <c r="C18" s="165"/>
      <c r="D18" s="163"/>
      <c r="E18" s="163"/>
      <c r="F18" s="163"/>
      <c r="G18" s="163"/>
      <c r="H18" s="163"/>
      <c r="I18" s="163"/>
      <c r="J18" s="163"/>
      <c r="K18" s="163"/>
      <c r="L18" s="163"/>
      <c r="M18" s="163"/>
      <c r="N18" s="163"/>
      <c r="O18" s="163"/>
      <c r="P18" s="163"/>
      <c r="Q18" s="163"/>
      <c r="R18" s="163"/>
      <c r="S18" s="163"/>
      <c r="T18" s="163"/>
      <c r="U18" s="163"/>
      <c r="V18" s="163"/>
      <c r="W18" s="163"/>
      <c r="X18" s="163"/>
      <c r="Y18" s="163"/>
      <c r="Z18" s="163"/>
      <c r="AA18" s="163"/>
      <c r="AB18" s="163"/>
      <c r="AC18" s="163"/>
      <c r="AD18" s="163"/>
      <c r="AE18" s="163"/>
      <c r="AF18" s="163"/>
      <c r="AG18" s="163"/>
      <c r="AH18" s="163"/>
      <c r="AI18" s="163"/>
      <c r="AJ18" s="163"/>
      <c r="AK18" s="163"/>
      <c r="AL18" s="163"/>
      <c r="AM18" s="163"/>
      <c r="AN18" s="163"/>
      <c r="AO18" s="163"/>
      <c r="AP18" s="163"/>
      <c r="AQ18" s="163"/>
      <c r="AR18" s="163"/>
      <c r="AS18" s="163"/>
      <c r="AT18" s="49"/>
      <c r="AU18" s="49"/>
      <c r="AV18" s="49"/>
      <c r="AW18" s="49"/>
      <c r="AX18" s="49"/>
      <c r="AY18" s="49"/>
      <c r="AZ18" s="49"/>
      <c r="BA18" s="163"/>
      <c r="BB18" s="164"/>
      <c r="BC18" s="90"/>
      <c r="BD18" s="36"/>
      <c r="BE18" s="36"/>
      <c r="BF18" s="36"/>
      <c r="BG18" s="36"/>
      <c r="BH18" s="88"/>
      <c r="BI18" s="50">
        <f t="shared" si="0"/>
        <v>0</v>
      </c>
      <c r="BJ18" s="51" t="s">
        <v>52</v>
      </c>
    </row>
    <row r="19" spans="1:99" x14ac:dyDescent="0.2">
      <c r="B19" s="48" t="s">
        <v>53</v>
      </c>
      <c r="C19" s="165"/>
      <c r="D19" s="163"/>
      <c r="E19" s="163"/>
      <c r="F19" s="163"/>
      <c r="G19" s="166"/>
      <c r="H19" s="163"/>
      <c r="I19" s="163"/>
      <c r="J19" s="163"/>
      <c r="K19" s="163"/>
      <c r="L19" s="163"/>
      <c r="M19" s="163"/>
      <c r="N19" s="163"/>
      <c r="O19" s="163"/>
      <c r="P19" s="163"/>
      <c r="Q19" s="163"/>
      <c r="R19" s="163"/>
      <c r="S19" s="163"/>
      <c r="T19" s="163"/>
      <c r="U19" s="163"/>
      <c r="V19" s="163"/>
      <c r="W19" s="163"/>
      <c r="X19" s="163"/>
      <c r="Y19" s="163"/>
      <c r="Z19" s="163"/>
      <c r="AA19" s="163"/>
      <c r="AB19" s="163"/>
      <c r="AC19" s="163"/>
      <c r="AD19" s="163"/>
      <c r="AE19" s="163"/>
      <c r="AF19" s="163"/>
      <c r="AG19" s="163"/>
      <c r="AH19" s="163"/>
      <c r="AI19" s="163"/>
      <c r="AJ19" s="163"/>
      <c r="AK19" s="163"/>
      <c r="AL19" s="163"/>
      <c r="AM19" s="163"/>
      <c r="AN19" s="163"/>
      <c r="AO19" s="163"/>
      <c r="AP19" s="163"/>
      <c r="AQ19" s="163"/>
      <c r="AR19" s="163"/>
      <c r="AS19" s="49"/>
      <c r="AT19" s="49"/>
      <c r="AU19" s="163"/>
      <c r="AV19" s="163"/>
      <c r="AW19" s="49"/>
      <c r="AX19" s="49"/>
      <c r="AY19" s="49"/>
      <c r="AZ19" s="49"/>
      <c r="BA19" s="49"/>
      <c r="BB19" s="49"/>
      <c r="BC19" s="90"/>
      <c r="BD19" s="36"/>
      <c r="BE19" s="36"/>
      <c r="BF19" s="36"/>
      <c r="BG19" s="36"/>
      <c r="BH19" s="88"/>
      <c r="BI19" s="50">
        <f t="shared" si="0"/>
        <v>0</v>
      </c>
      <c r="BJ19" s="51" t="s">
        <v>53</v>
      </c>
      <c r="BN19" s="24">
        <f>19*54</f>
        <v>1026</v>
      </c>
    </row>
    <row r="20" spans="1:99" x14ac:dyDescent="0.2">
      <c r="B20" s="48" t="s">
        <v>54</v>
      </c>
      <c r="C20" s="165"/>
      <c r="D20" s="163"/>
      <c r="E20" s="163"/>
      <c r="F20" s="163"/>
      <c r="G20" s="166"/>
      <c r="H20" s="163"/>
      <c r="I20" s="163"/>
      <c r="J20" s="163"/>
      <c r="K20" s="163"/>
      <c r="L20" s="163"/>
      <c r="M20" s="163"/>
      <c r="N20" s="163"/>
      <c r="O20" s="163"/>
      <c r="P20" s="163"/>
      <c r="Q20" s="163"/>
      <c r="R20" s="163"/>
      <c r="S20" s="163"/>
      <c r="T20" s="163"/>
      <c r="U20" s="163"/>
      <c r="V20" s="163"/>
      <c r="W20" s="163"/>
      <c r="X20" s="163"/>
      <c r="Y20" s="163"/>
      <c r="Z20" s="163"/>
      <c r="AA20" s="163"/>
      <c r="AB20" s="163"/>
      <c r="AC20" s="163"/>
      <c r="AD20" s="163"/>
      <c r="AE20" s="163"/>
      <c r="AF20" s="163"/>
      <c r="AG20" s="163"/>
      <c r="AH20" s="163"/>
      <c r="AI20" s="163"/>
      <c r="AJ20" s="163"/>
      <c r="AK20" s="163"/>
      <c r="AL20" s="163"/>
      <c r="AM20" s="163"/>
      <c r="AN20" s="163"/>
      <c r="AO20" s="163"/>
      <c r="AP20" s="163"/>
      <c r="AQ20" s="163"/>
      <c r="AR20" s="163"/>
      <c r="AS20" s="163"/>
      <c r="AT20" s="163"/>
      <c r="AU20" s="163"/>
      <c r="AV20" s="163"/>
      <c r="AW20" s="49"/>
      <c r="AX20" s="49"/>
      <c r="AY20" s="49"/>
      <c r="AZ20" s="49"/>
      <c r="BA20" s="49"/>
      <c r="BB20" s="49"/>
      <c r="BC20" s="90"/>
      <c r="BD20" s="36"/>
      <c r="BE20" s="36"/>
      <c r="BF20" s="36"/>
      <c r="BG20" s="36"/>
      <c r="BH20" s="88"/>
      <c r="BI20" s="50">
        <f t="shared" si="0"/>
        <v>0</v>
      </c>
      <c r="BJ20" s="51" t="s">
        <v>54</v>
      </c>
    </row>
    <row r="21" spans="1:99" x14ac:dyDescent="0.2">
      <c r="B21" s="48" t="s">
        <v>58</v>
      </c>
      <c r="C21" s="165"/>
      <c r="D21" s="163"/>
      <c r="E21" s="163"/>
      <c r="F21" s="163"/>
      <c r="G21" s="166"/>
      <c r="H21" s="163"/>
      <c r="I21" s="163"/>
      <c r="J21" s="163"/>
      <c r="K21" s="163"/>
      <c r="L21" s="163"/>
      <c r="M21" s="163"/>
      <c r="N21" s="163"/>
      <c r="O21" s="163"/>
      <c r="P21" s="163"/>
      <c r="Q21" s="163"/>
      <c r="R21" s="163"/>
      <c r="S21" s="163"/>
      <c r="T21" s="163"/>
      <c r="U21" s="163"/>
      <c r="V21" s="163"/>
      <c r="W21" s="163"/>
      <c r="X21" s="163"/>
      <c r="Y21" s="163"/>
      <c r="Z21" s="163"/>
      <c r="AA21" s="163"/>
      <c r="AB21" s="163"/>
      <c r="AC21" s="163"/>
      <c r="AD21" s="163"/>
      <c r="AE21" s="163"/>
      <c r="AF21" s="163"/>
      <c r="AG21" s="163"/>
      <c r="AH21" s="163"/>
      <c r="AI21" s="163"/>
      <c r="AJ21" s="163"/>
      <c r="AK21" s="163"/>
      <c r="AL21" s="163"/>
      <c r="AM21" s="163"/>
      <c r="AN21" s="163"/>
      <c r="AO21" s="163"/>
      <c r="AP21" s="163"/>
      <c r="AQ21" s="163"/>
      <c r="AR21" s="163"/>
      <c r="AS21" s="163"/>
      <c r="AT21" s="163"/>
      <c r="AU21" s="49"/>
      <c r="AV21" s="49"/>
      <c r="AW21" s="49"/>
      <c r="AX21" s="49"/>
      <c r="AY21" s="49"/>
      <c r="AZ21" s="49"/>
      <c r="BA21" s="49"/>
      <c r="BB21" s="49"/>
      <c r="BC21" s="90"/>
      <c r="BD21" s="36"/>
      <c r="BE21" s="36"/>
      <c r="BF21" s="36"/>
      <c r="BG21" s="36"/>
      <c r="BH21" s="88"/>
      <c r="BI21" s="50">
        <f t="shared" si="0"/>
        <v>0</v>
      </c>
      <c r="BJ21" s="51" t="s">
        <v>58</v>
      </c>
    </row>
    <row r="22" spans="1:99" ht="13.5" thickBot="1" x14ac:dyDescent="0.25">
      <c r="B22" s="54" t="s">
        <v>55</v>
      </c>
      <c r="C22" s="230"/>
      <c r="D22" s="186"/>
      <c r="E22" s="186"/>
      <c r="F22" s="186"/>
      <c r="G22" s="186"/>
      <c r="H22" s="186"/>
      <c r="I22" s="186"/>
      <c r="J22" s="186"/>
      <c r="K22" s="186"/>
      <c r="L22" s="186"/>
      <c r="M22" s="186"/>
      <c r="N22" s="186"/>
      <c r="O22" s="186"/>
      <c r="P22" s="186"/>
      <c r="Q22" s="186"/>
      <c r="R22" s="186"/>
      <c r="S22" s="186"/>
      <c r="T22" s="186"/>
      <c r="U22" s="186"/>
      <c r="V22" s="186"/>
      <c r="W22" s="186"/>
      <c r="X22" s="186"/>
      <c r="Y22" s="186"/>
      <c r="Z22" s="186"/>
      <c r="AA22" s="186"/>
      <c r="AB22" s="186"/>
      <c r="AC22" s="186"/>
      <c r="AD22" s="186"/>
      <c r="AE22" s="186"/>
      <c r="AF22" s="186"/>
      <c r="AG22" s="186"/>
      <c r="AH22" s="186"/>
      <c r="AI22" s="186"/>
      <c r="AJ22" s="186"/>
      <c r="AK22" s="186"/>
      <c r="AL22" s="186"/>
      <c r="AM22" s="186"/>
      <c r="AN22" s="186"/>
      <c r="AO22" s="186"/>
      <c r="AP22" s="186"/>
      <c r="AQ22" s="186"/>
      <c r="AR22" s="186"/>
      <c r="AS22" s="232"/>
      <c r="AT22" s="186"/>
      <c r="AU22" s="186"/>
      <c r="AV22" s="186"/>
      <c r="AW22" s="186"/>
      <c r="AX22" s="186"/>
      <c r="AY22" s="186"/>
      <c r="AZ22" s="186"/>
      <c r="BA22" s="186"/>
      <c r="BB22" s="231"/>
      <c r="BC22" s="170"/>
      <c r="BD22" s="43"/>
      <c r="BE22" s="43"/>
      <c r="BF22" s="43"/>
      <c r="BG22" s="43"/>
      <c r="BH22" s="171"/>
      <c r="BI22" s="54">
        <f t="shared" si="0"/>
        <v>0</v>
      </c>
      <c r="BJ22" s="55" t="s">
        <v>55</v>
      </c>
    </row>
    <row r="23" spans="1:99" ht="13.5" thickBot="1" x14ac:dyDescent="0.25">
      <c r="B23" s="56" t="s">
        <v>22</v>
      </c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42"/>
      <c r="AA23" s="42"/>
      <c r="AB23" s="42"/>
      <c r="AC23" s="42"/>
      <c r="AD23" s="42"/>
      <c r="AE23" s="42"/>
      <c r="AF23" s="42"/>
      <c r="AG23" s="52"/>
      <c r="AH23" s="52"/>
      <c r="AI23" s="52"/>
      <c r="AJ23" s="52"/>
      <c r="AK23" s="52"/>
      <c r="AL23" s="52"/>
      <c r="AM23" s="52"/>
      <c r="AN23" s="52"/>
      <c r="AO23" s="52"/>
      <c r="AP23" s="52"/>
      <c r="AQ23" s="52"/>
      <c r="AR23" s="52"/>
      <c r="AS23" s="53"/>
      <c r="AT23" s="42"/>
      <c r="AU23" s="42"/>
      <c r="AV23" s="42"/>
      <c r="AW23" s="42"/>
      <c r="AX23" s="42"/>
      <c r="AY23" s="513" t="s">
        <v>63</v>
      </c>
      <c r="AZ23" s="514"/>
      <c r="BA23" s="514"/>
      <c r="BB23" s="515"/>
      <c r="BC23" s="89">
        <f t="shared" ref="BC23:BH23" si="1">SUM(BC17:BC22)</f>
        <v>0</v>
      </c>
      <c r="BD23" s="179">
        <f t="shared" si="1"/>
        <v>0</v>
      </c>
      <c r="BE23" s="179">
        <f t="shared" si="1"/>
        <v>0</v>
      </c>
      <c r="BF23" s="179">
        <f t="shared" si="1"/>
        <v>0</v>
      </c>
      <c r="BG23" s="179">
        <f t="shared" si="1"/>
        <v>0</v>
      </c>
      <c r="BH23" s="180">
        <f t="shared" si="1"/>
        <v>0</v>
      </c>
      <c r="BI23" s="168">
        <f>SUM(BI17:BI22)</f>
        <v>0</v>
      </c>
      <c r="BJ23" s="151"/>
      <c r="BN23" s="24">
        <f>130*54</f>
        <v>7020</v>
      </c>
      <c r="BP23" s="24">
        <f>161*54</f>
        <v>8694</v>
      </c>
    </row>
    <row r="24" spans="1:99" ht="7.5" customHeight="1" x14ac:dyDescent="0.2"/>
    <row r="25" spans="1:99" s="58" customFormat="1" ht="27" customHeight="1" x14ac:dyDescent="0.2">
      <c r="B25" s="59" t="s">
        <v>64</v>
      </c>
      <c r="C25" s="59"/>
      <c r="D25" s="59"/>
      <c r="E25" s="59"/>
      <c r="F25" s="59"/>
      <c r="G25" s="59"/>
      <c r="I25" s="471" t="s">
        <v>111</v>
      </c>
      <c r="J25" s="472"/>
      <c r="L25" s="413" t="s">
        <v>65</v>
      </c>
      <c r="M25" s="413"/>
      <c r="N25" s="413"/>
      <c r="O25" s="413"/>
      <c r="Q25" s="163" t="s">
        <v>60</v>
      </c>
      <c r="R25" s="60"/>
      <c r="S25" s="413" t="s">
        <v>66</v>
      </c>
      <c r="T25" s="413"/>
      <c r="U25" s="413"/>
      <c r="V25" s="59"/>
      <c r="W25" s="49" t="s">
        <v>61</v>
      </c>
      <c r="Y25" s="413" t="s">
        <v>67</v>
      </c>
      <c r="Z25" s="413"/>
      <c r="AA25" s="413"/>
      <c r="AB25" s="59"/>
      <c r="AC25" s="49" t="s">
        <v>49</v>
      </c>
      <c r="AE25" s="413" t="s">
        <v>68</v>
      </c>
      <c r="AF25" s="413"/>
      <c r="AG25" s="413"/>
      <c r="AH25" s="59"/>
      <c r="AI25" s="49" t="s">
        <v>52</v>
      </c>
      <c r="AK25" s="59" t="s">
        <v>69</v>
      </c>
      <c r="AL25" s="59"/>
      <c r="AM25" s="59"/>
      <c r="AN25" s="59"/>
      <c r="AO25" s="59"/>
      <c r="AP25" s="59"/>
      <c r="AQ25" s="59"/>
      <c r="AS25" s="61" t="s">
        <v>62</v>
      </c>
      <c r="AT25" s="62"/>
      <c r="AV25" s="59" t="s">
        <v>70</v>
      </c>
      <c r="AW25" s="59"/>
      <c r="AX25" s="59"/>
      <c r="AY25" s="59"/>
      <c r="AZ25" s="59"/>
      <c r="BA25" s="22"/>
      <c r="BB25" s="49" t="s">
        <v>71</v>
      </c>
      <c r="BD25" s="59" t="s">
        <v>45</v>
      </c>
      <c r="BE25" s="59"/>
      <c r="BF25" s="59"/>
      <c r="BG25" s="59"/>
      <c r="BH25" s="60" t="s">
        <v>22</v>
      </c>
      <c r="BI25" s="60"/>
      <c r="BJ25" s="22"/>
      <c r="BK25" s="22"/>
      <c r="BL25" s="24"/>
      <c r="BM25" s="24"/>
      <c r="BN25" s="25"/>
      <c r="BO25" s="25"/>
      <c r="BP25" s="25"/>
      <c r="BQ25" s="25"/>
      <c r="BR25" s="25"/>
      <c r="BS25" s="22"/>
      <c r="BT25" s="22"/>
      <c r="BU25" s="24"/>
      <c r="BV25" s="63" t="s">
        <v>72</v>
      </c>
      <c r="BW25" s="63"/>
      <c r="BX25" s="63"/>
      <c r="BY25" s="63"/>
      <c r="BZ25" s="63"/>
      <c r="CA25" s="63"/>
      <c r="CB25" s="25"/>
      <c r="CC25" s="24"/>
      <c r="CD25" s="24"/>
      <c r="CE25" s="24"/>
      <c r="CF25" s="24"/>
      <c r="CG25" s="24"/>
      <c r="CH25" s="24"/>
      <c r="CI25" s="24"/>
      <c r="CJ25" s="24"/>
      <c r="CK25" s="24"/>
      <c r="CL25" s="24"/>
      <c r="CM25" s="24"/>
      <c r="CN25" s="24"/>
      <c r="CO25" s="22"/>
      <c r="CP25" s="22"/>
      <c r="CQ25" s="22"/>
      <c r="CR25" s="22"/>
      <c r="CS25" s="22"/>
      <c r="CT25" s="22"/>
      <c r="CU25" s="22"/>
    </row>
    <row r="26" spans="1:99" ht="4.5" customHeight="1" thickBot="1" x14ac:dyDescent="0.25">
      <c r="B26" s="64"/>
      <c r="C26" s="64"/>
      <c r="D26" s="64"/>
      <c r="E26" s="64"/>
      <c r="F26" s="64"/>
      <c r="G26" s="64"/>
      <c r="H26" s="64"/>
      <c r="I26" s="64"/>
      <c r="J26" s="64"/>
      <c r="K26" s="64"/>
      <c r="L26" s="64"/>
      <c r="M26" s="64"/>
      <c r="N26" s="64"/>
      <c r="O26" s="64"/>
      <c r="P26" s="64"/>
      <c r="Q26" s="64"/>
      <c r="R26" s="64"/>
      <c r="S26" s="64"/>
      <c r="T26" s="64"/>
      <c r="U26" s="64"/>
      <c r="V26" s="64"/>
      <c r="W26" s="64"/>
      <c r="X26" s="64"/>
      <c r="Y26" s="59"/>
      <c r="Z26" s="59"/>
      <c r="AA26" s="59"/>
      <c r="AB26" s="59"/>
      <c r="AC26" s="59"/>
      <c r="AD26" s="59"/>
      <c r="AE26" s="59"/>
      <c r="AF26" s="25"/>
      <c r="AG26" s="25"/>
      <c r="AH26" s="25"/>
      <c r="AI26" s="25"/>
      <c r="AJ26" s="25"/>
      <c r="AK26" s="25"/>
      <c r="AL26" s="25"/>
      <c r="AM26" s="25"/>
      <c r="AN26" s="25"/>
      <c r="AO26" s="25"/>
      <c r="AP26" s="25"/>
      <c r="AQ26" s="25"/>
      <c r="AR26" s="25"/>
      <c r="AS26" s="25"/>
      <c r="AT26" s="25"/>
      <c r="AU26" s="25"/>
      <c r="AV26" s="25"/>
      <c r="AW26" s="25"/>
      <c r="AX26" s="25"/>
      <c r="AY26" s="25"/>
      <c r="AZ26" s="25"/>
      <c r="BA26" s="25"/>
      <c r="BB26" s="25"/>
      <c r="BC26" s="25"/>
      <c r="BD26" s="25"/>
      <c r="BS26" s="63"/>
      <c r="BT26" s="63"/>
      <c r="BU26" s="63"/>
      <c r="BV26" s="63"/>
      <c r="BW26" s="63"/>
      <c r="BX26" s="63"/>
      <c r="BY26" s="63"/>
    </row>
    <row r="27" spans="1:99" ht="18" customHeight="1" thickBot="1" x14ac:dyDescent="0.25">
      <c r="B27" s="449" t="s">
        <v>73</v>
      </c>
      <c r="C27" s="65"/>
      <c r="D27" s="65"/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5"/>
      <c r="R27" s="65"/>
      <c r="S27" s="65"/>
      <c r="T27" s="65"/>
      <c r="U27" s="65"/>
      <c r="V27" s="65"/>
      <c r="W27" s="65"/>
      <c r="X27" s="65"/>
      <c r="Y27" s="65"/>
      <c r="Z27" s="65"/>
      <c r="AA27" s="65"/>
      <c r="AB27" s="65"/>
      <c r="AC27" s="65"/>
      <c r="AD27" s="65"/>
      <c r="AE27" s="65"/>
      <c r="AF27" s="465" t="s">
        <v>74</v>
      </c>
      <c r="AG27" s="466"/>
      <c r="AH27" s="466"/>
      <c r="AI27" s="466"/>
      <c r="AJ27" s="467"/>
      <c r="AK27" s="536" t="s">
        <v>75</v>
      </c>
      <c r="AL27" s="537"/>
      <c r="AM27" s="537"/>
      <c r="AN27" s="537"/>
      <c r="AO27" s="537"/>
      <c r="AP27" s="537"/>
      <c r="AQ27" s="537"/>
      <c r="AR27" s="537"/>
      <c r="AS27" s="528" t="s">
        <v>76</v>
      </c>
      <c r="AT27" s="528"/>
      <c r="AU27" s="528"/>
      <c r="AV27" s="528"/>
      <c r="AW27" s="528"/>
      <c r="AX27" s="528"/>
      <c r="AY27" s="533" t="s">
        <v>77</v>
      </c>
      <c r="AZ27" s="534"/>
      <c r="BA27" s="534"/>
      <c r="BB27" s="534"/>
      <c r="BC27" s="534"/>
      <c r="BD27" s="534"/>
      <c r="BE27" s="534"/>
      <c r="BF27" s="534"/>
      <c r="BG27" s="534"/>
      <c r="BH27" s="534"/>
      <c r="BI27" s="534"/>
      <c r="BJ27" s="535"/>
      <c r="BM27" s="66"/>
      <c r="BN27" s="66"/>
      <c r="BO27" s="66"/>
      <c r="BP27" s="66"/>
      <c r="BQ27" s="66"/>
      <c r="BR27" s="66"/>
      <c r="BS27" s="66"/>
      <c r="BT27" s="66"/>
      <c r="BU27" s="66"/>
      <c r="BV27" s="66"/>
      <c r="BW27" s="66"/>
      <c r="BX27" s="66"/>
      <c r="BY27" s="66"/>
    </row>
    <row r="28" spans="1:99" ht="13.15" customHeight="1" x14ac:dyDescent="0.2">
      <c r="B28" s="450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468"/>
      <c r="AG28" s="469"/>
      <c r="AH28" s="469"/>
      <c r="AI28" s="469"/>
      <c r="AJ28" s="470"/>
      <c r="AK28" s="451" t="s">
        <v>78</v>
      </c>
      <c r="AL28" s="452"/>
      <c r="AM28" s="473" t="s">
        <v>79</v>
      </c>
      <c r="AN28" s="473"/>
      <c r="AO28" s="473"/>
      <c r="AP28" s="473"/>
      <c r="AQ28" s="473"/>
      <c r="AR28" s="473"/>
      <c r="AS28" s="519" t="s">
        <v>80</v>
      </c>
      <c r="AT28" s="519"/>
      <c r="AU28" s="519"/>
      <c r="AV28" s="520"/>
      <c r="AW28" s="525" t="s">
        <v>81</v>
      </c>
      <c r="AX28" s="525"/>
      <c r="AY28" s="38" t="s">
        <v>82</v>
      </c>
      <c r="AZ28" s="39"/>
      <c r="BA28" s="39" t="s">
        <v>83</v>
      </c>
      <c r="BB28" s="39"/>
      <c r="BC28" s="39" t="s">
        <v>84</v>
      </c>
      <c r="BD28" s="39"/>
      <c r="BE28" s="39" t="s">
        <v>85</v>
      </c>
      <c r="BF28" s="39"/>
      <c r="BG28" s="39" t="s">
        <v>86</v>
      </c>
      <c r="BH28" s="39"/>
      <c r="BI28" s="85" t="s">
        <v>87</v>
      </c>
      <c r="BJ28" s="37"/>
      <c r="BK28" s="24"/>
      <c r="BN28" s="67"/>
      <c r="BO28" s="68"/>
      <c r="BP28" s="68"/>
      <c r="BQ28" s="68"/>
      <c r="BR28" s="68"/>
      <c r="BS28" s="68"/>
      <c r="BT28" s="68"/>
      <c r="BU28" s="68"/>
      <c r="BV28" s="68"/>
      <c r="BW28" s="68"/>
      <c r="BX28" s="68"/>
      <c r="BY28" s="68"/>
      <c r="BZ28" s="69"/>
      <c r="CA28" s="70"/>
      <c r="CB28" s="25"/>
    </row>
    <row r="29" spans="1:99" ht="18" customHeight="1" x14ac:dyDescent="0.2">
      <c r="A29" s="22">
        <v>5</v>
      </c>
      <c r="B29" s="450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461" t="s">
        <v>88</v>
      </c>
      <c r="AG29" s="462"/>
      <c r="AH29" s="463" t="s">
        <v>89</v>
      </c>
      <c r="AI29" s="462"/>
      <c r="AJ29" s="457" t="s">
        <v>90</v>
      </c>
      <c r="AK29" s="453"/>
      <c r="AL29" s="454"/>
      <c r="AM29" s="476" t="s">
        <v>91</v>
      </c>
      <c r="AN29" s="474"/>
      <c r="AO29" s="474" t="s">
        <v>92</v>
      </c>
      <c r="AP29" s="474"/>
      <c r="AQ29" s="474" t="s">
        <v>93</v>
      </c>
      <c r="AR29" s="474"/>
      <c r="AS29" s="474" t="s">
        <v>94</v>
      </c>
      <c r="AT29" s="474"/>
      <c r="AU29" s="474" t="s">
        <v>95</v>
      </c>
      <c r="AV29" s="474"/>
      <c r="AW29" s="526"/>
      <c r="AX29" s="526"/>
      <c r="AY29" s="72">
        <v>1</v>
      </c>
      <c r="AZ29" s="73">
        <v>2</v>
      </c>
      <c r="BA29" s="73">
        <v>3</v>
      </c>
      <c r="BB29" s="73">
        <v>4</v>
      </c>
      <c r="BC29" s="73">
        <v>5</v>
      </c>
      <c r="BD29" s="73">
        <v>6</v>
      </c>
      <c r="BE29" s="73">
        <v>7</v>
      </c>
      <c r="BF29" s="73">
        <v>8</v>
      </c>
      <c r="BG29" s="73">
        <v>9</v>
      </c>
      <c r="BH29" s="73">
        <v>10</v>
      </c>
      <c r="BI29" s="74">
        <v>11</v>
      </c>
      <c r="BJ29" s="75">
        <v>12</v>
      </c>
      <c r="BK29" s="24"/>
      <c r="BL29" s="22"/>
      <c r="BN29" s="76"/>
      <c r="BO29" s="73">
        <v>1</v>
      </c>
      <c r="BP29" s="73">
        <v>2</v>
      </c>
      <c r="BQ29" s="73">
        <v>3</v>
      </c>
      <c r="BR29" s="73">
        <v>4</v>
      </c>
      <c r="BS29" s="73">
        <v>5</v>
      </c>
      <c r="BT29" s="73">
        <v>6</v>
      </c>
      <c r="BU29" s="73">
        <v>7</v>
      </c>
      <c r="BV29" s="73">
        <v>8</v>
      </c>
      <c r="BW29" s="73">
        <v>9</v>
      </c>
      <c r="BX29" s="73">
        <v>10</v>
      </c>
      <c r="BY29" s="73">
        <v>11</v>
      </c>
      <c r="BZ29" s="77">
        <v>12</v>
      </c>
      <c r="CA29" s="78"/>
      <c r="CB29" s="78"/>
    </row>
    <row r="30" spans="1:99" ht="18" customHeight="1" x14ac:dyDescent="0.2">
      <c r="B30" s="450"/>
      <c r="C30" s="79" t="s">
        <v>22</v>
      </c>
      <c r="D30" s="79"/>
      <c r="E30" s="79"/>
      <c r="F30" s="79" t="s">
        <v>96</v>
      </c>
      <c r="G30" s="79"/>
      <c r="H30" s="79"/>
      <c r="I30" s="79"/>
      <c r="J30" s="79"/>
      <c r="K30" s="79"/>
      <c r="L30" s="79"/>
      <c r="M30" s="79"/>
      <c r="N30" s="79"/>
      <c r="O30" s="79"/>
      <c r="P30" s="79"/>
      <c r="Q30" s="79"/>
      <c r="R30" s="79"/>
      <c r="S30" s="79"/>
      <c r="T30" s="79"/>
      <c r="U30" s="79"/>
      <c r="V30" s="79"/>
      <c r="W30" s="79"/>
      <c r="X30" s="79"/>
      <c r="Y30" s="79"/>
      <c r="Z30" s="79"/>
      <c r="AA30" s="79"/>
      <c r="AB30" s="79"/>
      <c r="AC30" s="79"/>
      <c r="AD30" s="79"/>
      <c r="AE30" s="79"/>
      <c r="AF30" s="453"/>
      <c r="AG30" s="454"/>
      <c r="AH30" s="464"/>
      <c r="AI30" s="454"/>
      <c r="AJ30" s="458"/>
      <c r="AK30" s="453"/>
      <c r="AL30" s="454"/>
      <c r="AM30" s="476"/>
      <c r="AN30" s="474"/>
      <c r="AO30" s="474"/>
      <c r="AP30" s="474"/>
      <c r="AQ30" s="474"/>
      <c r="AR30" s="474"/>
      <c r="AS30" s="474"/>
      <c r="AT30" s="474"/>
      <c r="AU30" s="474"/>
      <c r="AV30" s="474"/>
      <c r="AW30" s="526"/>
      <c r="AX30" s="526"/>
      <c r="AY30" s="516" t="s">
        <v>97</v>
      </c>
      <c r="AZ30" s="517"/>
      <c r="BA30" s="517"/>
      <c r="BB30" s="517"/>
      <c r="BC30" s="517"/>
      <c r="BD30" s="517"/>
      <c r="BE30" s="517"/>
      <c r="BF30" s="517"/>
      <c r="BG30" s="517"/>
      <c r="BH30" s="517"/>
      <c r="BI30" s="517"/>
      <c r="BJ30" s="518"/>
      <c r="BK30" s="24"/>
      <c r="BL30" s="22"/>
      <c r="BN30" s="76"/>
      <c r="BO30" s="73" t="s">
        <v>98</v>
      </c>
      <c r="BP30" s="73" t="s">
        <v>98</v>
      </c>
      <c r="BQ30" s="73" t="s">
        <v>98</v>
      </c>
      <c r="BR30" s="73" t="s">
        <v>98</v>
      </c>
      <c r="BS30" s="73" t="s">
        <v>98</v>
      </c>
      <c r="BT30" s="73" t="s">
        <v>98</v>
      </c>
      <c r="BU30" s="73" t="s">
        <v>98</v>
      </c>
      <c r="BV30" s="73" t="s">
        <v>98</v>
      </c>
      <c r="BW30" s="73" t="s">
        <v>98</v>
      </c>
      <c r="BX30" s="73" t="s">
        <v>98</v>
      </c>
      <c r="BY30" s="73" t="s">
        <v>98</v>
      </c>
      <c r="BZ30" s="77" t="s">
        <v>98</v>
      </c>
      <c r="CA30" s="78"/>
      <c r="CB30" s="78"/>
    </row>
    <row r="31" spans="1:99" ht="18" customHeight="1" x14ac:dyDescent="0.2">
      <c r="B31" s="450"/>
      <c r="C31" s="79"/>
      <c r="D31" s="79"/>
      <c r="E31" s="79"/>
      <c r="F31" s="79"/>
      <c r="G31" s="79"/>
      <c r="H31" s="79"/>
      <c r="I31" s="79"/>
      <c r="J31" s="79"/>
      <c r="K31" s="79"/>
      <c r="L31" s="79"/>
      <c r="M31" s="79"/>
      <c r="N31" s="79"/>
      <c r="O31" s="79"/>
      <c r="P31" s="79"/>
      <c r="Q31" s="79"/>
      <c r="R31" s="79"/>
      <c r="S31" s="79"/>
      <c r="T31" s="79"/>
      <c r="U31" s="79"/>
      <c r="V31" s="79"/>
      <c r="W31" s="79"/>
      <c r="X31" s="79"/>
      <c r="Y31" s="79"/>
      <c r="Z31" s="79"/>
      <c r="AA31" s="79"/>
      <c r="AB31" s="79"/>
      <c r="AC31" s="79"/>
      <c r="AD31" s="79"/>
      <c r="AE31" s="79"/>
      <c r="AF31" s="453"/>
      <c r="AG31" s="454"/>
      <c r="AH31" s="464"/>
      <c r="AI31" s="454"/>
      <c r="AJ31" s="458"/>
      <c r="AK31" s="453"/>
      <c r="AL31" s="454"/>
      <c r="AM31" s="476"/>
      <c r="AN31" s="474"/>
      <c r="AO31" s="474"/>
      <c r="AP31" s="474"/>
      <c r="AQ31" s="474"/>
      <c r="AR31" s="474"/>
      <c r="AS31" s="474"/>
      <c r="AT31" s="474"/>
      <c r="AU31" s="474"/>
      <c r="AV31" s="474"/>
      <c r="AW31" s="526"/>
      <c r="AX31" s="526"/>
      <c r="AY31" s="165"/>
      <c r="AZ31" s="163"/>
      <c r="BA31" s="163"/>
      <c r="BB31" s="163"/>
      <c r="BC31" s="163"/>
      <c r="BD31" s="163"/>
      <c r="BE31" s="163"/>
      <c r="BF31" s="163"/>
      <c r="BG31" s="163"/>
      <c r="BH31" s="163"/>
      <c r="BI31" s="163">
        <v>0</v>
      </c>
      <c r="BJ31" s="178">
        <v>0</v>
      </c>
      <c r="BK31" s="24"/>
      <c r="BL31" s="22"/>
      <c r="BN31" s="76"/>
      <c r="BO31" s="73" t="s">
        <v>99</v>
      </c>
      <c r="BP31" s="73" t="s">
        <v>99</v>
      </c>
      <c r="BQ31" s="73" t="s">
        <v>99</v>
      </c>
      <c r="BR31" s="73" t="s">
        <v>99</v>
      </c>
      <c r="BS31" s="73" t="s">
        <v>99</v>
      </c>
      <c r="BT31" s="73" t="s">
        <v>99</v>
      </c>
      <c r="BU31" s="73" t="s">
        <v>99</v>
      </c>
      <c r="BV31" s="73" t="s">
        <v>99</v>
      </c>
      <c r="BW31" s="73" t="s">
        <v>99</v>
      </c>
      <c r="BX31" s="73" t="s">
        <v>99</v>
      </c>
      <c r="BY31" s="73" t="s">
        <v>99</v>
      </c>
      <c r="BZ31" s="77" t="s">
        <v>99</v>
      </c>
      <c r="CA31" s="78"/>
      <c r="CB31" s="78"/>
    </row>
    <row r="32" spans="1:99" ht="18" customHeight="1" thickBot="1" x14ac:dyDescent="0.25">
      <c r="B32" s="450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453"/>
      <c r="AG32" s="454"/>
      <c r="AH32" s="464"/>
      <c r="AI32" s="454"/>
      <c r="AJ32" s="458"/>
      <c r="AK32" s="453"/>
      <c r="AL32" s="454"/>
      <c r="AM32" s="476"/>
      <c r="AN32" s="474"/>
      <c r="AO32" s="474"/>
      <c r="AP32" s="474"/>
      <c r="AQ32" s="474"/>
      <c r="AR32" s="474"/>
      <c r="AS32" s="474"/>
      <c r="AT32" s="474"/>
      <c r="AU32" s="474"/>
      <c r="AV32" s="474"/>
      <c r="AW32" s="526"/>
      <c r="AX32" s="526"/>
      <c r="AY32" s="165"/>
      <c r="AZ32" s="163"/>
      <c r="BA32" s="163"/>
      <c r="BB32" s="163"/>
      <c r="BC32" s="163"/>
      <c r="BD32" s="163"/>
      <c r="BE32" s="163"/>
      <c r="BF32" s="163"/>
      <c r="BG32" s="163"/>
      <c r="BH32" s="163"/>
      <c r="BI32" s="163">
        <v>0</v>
      </c>
      <c r="BJ32" s="178">
        <v>0</v>
      </c>
      <c r="BK32" s="24"/>
      <c r="BL32" s="22"/>
      <c r="BN32" s="76"/>
      <c r="BO32" s="73">
        <v>18</v>
      </c>
      <c r="BP32" s="73">
        <v>12</v>
      </c>
      <c r="BQ32" s="73">
        <v>18</v>
      </c>
      <c r="BR32" s="73">
        <v>12</v>
      </c>
      <c r="BS32" s="73">
        <v>18</v>
      </c>
      <c r="BT32" s="73">
        <v>12</v>
      </c>
      <c r="BU32" s="73">
        <v>14</v>
      </c>
      <c r="BV32" s="73">
        <v>12</v>
      </c>
      <c r="BW32" s="73">
        <v>14</v>
      </c>
      <c r="BX32" s="73">
        <v>12</v>
      </c>
      <c r="BY32" s="73" t="s">
        <v>22</v>
      </c>
      <c r="BZ32" s="77" t="s">
        <v>22</v>
      </c>
      <c r="CA32" s="78"/>
      <c r="CB32" s="78"/>
    </row>
    <row r="33" spans="1:86" ht="1.1499999999999999" hidden="1" customHeight="1" x14ac:dyDescent="0.2">
      <c r="B33" s="450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25"/>
      <c r="AC33" s="25"/>
      <c r="AD33" s="25"/>
      <c r="AE33" s="25"/>
      <c r="AF33" s="71"/>
      <c r="AG33" s="80"/>
      <c r="AH33" s="81"/>
      <c r="AI33" s="80"/>
      <c r="AJ33" s="81"/>
      <c r="AK33" s="455"/>
      <c r="AL33" s="456"/>
      <c r="AM33" s="477"/>
      <c r="AN33" s="475"/>
      <c r="AO33" s="475"/>
      <c r="AP33" s="475"/>
      <c r="AQ33" s="475"/>
      <c r="AR33" s="475"/>
      <c r="AS33" s="475"/>
      <c r="AT33" s="475"/>
      <c r="AU33" s="475"/>
      <c r="AV33" s="475"/>
      <c r="AW33" s="527"/>
      <c r="AX33" s="527"/>
      <c r="AY33" s="82" t="s">
        <v>22</v>
      </c>
      <c r="AZ33" s="83"/>
      <c r="BA33" s="83"/>
      <c r="BB33" s="83"/>
      <c r="BC33" s="83"/>
      <c r="BD33" s="83"/>
      <c r="BE33" s="83"/>
      <c r="BF33" s="83"/>
      <c r="BG33" s="83"/>
      <c r="BH33" s="83"/>
      <c r="BI33" s="83"/>
      <c r="BJ33" s="84"/>
      <c r="BK33" s="24"/>
      <c r="BL33" s="22"/>
      <c r="BN33" s="76"/>
      <c r="BO33" s="85"/>
      <c r="BP33" s="85"/>
      <c r="BQ33" s="85"/>
      <c r="BR33" s="85"/>
      <c r="BS33" s="85"/>
      <c r="BT33" s="85"/>
      <c r="BU33" s="85"/>
      <c r="BV33" s="85"/>
      <c r="BW33" s="85"/>
      <c r="BX33" s="85"/>
      <c r="BY33" s="85"/>
      <c r="BZ33" s="86"/>
      <c r="CA33" s="70"/>
      <c r="CB33" s="25"/>
    </row>
    <row r="34" spans="1:86" s="63" customFormat="1" ht="16.149999999999999" customHeight="1" thickBot="1" x14ac:dyDescent="0.25">
      <c r="B34" s="172">
        <v>1</v>
      </c>
      <c r="C34" s="129" t="s">
        <v>22</v>
      </c>
      <c r="D34" s="129"/>
      <c r="E34" s="129"/>
      <c r="F34" s="129">
        <v>2</v>
      </c>
      <c r="G34" s="129"/>
      <c r="H34" s="129"/>
      <c r="I34" s="129"/>
      <c r="J34" s="129"/>
      <c r="K34" s="129"/>
      <c r="L34" s="129"/>
      <c r="M34" s="129"/>
      <c r="N34" s="129"/>
      <c r="O34" s="129"/>
      <c r="P34" s="129"/>
      <c r="Q34" s="129"/>
      <c r="R34" s="129"/>
      <c r="S34" s="129"/>
      <c r="T34" s="129"/>
      <c r="U34" s="129"/>
      <c r="V34" s="129"/>
      <c r="W34" s="129"/>
      <c r="X34" s="129"/>
      <c r="Y34" s="129"/>
      <c r="Z34" s="129"/>
      <c r="AA34" s="129"/>
      <c r="AB34" s="129"/>
      <c r="AC34" s="129"/>
      <c r="AD34" s="129"/>
      <c r="AE34" s="129"/>
      <c r="AF34" s="128">
        <v>3</v>
      </c>
      <c r="AG34" s="130"/>
      <c r="AH34" s="129">
        <v>4</v>
      </c>
      <c r="AI34" s="129"/>
      <c r="AJ34" s="175">
        <v>5</v>
      </c>
      <c r="AK34" s="128">
        <v>6</v>
      </c>
      <c r="AL34" s="130"/>
      <c r="AM34" s="129">
        <v>7</v>
      </c>
      <c r="AN34" s="130"/>
      <c r="AO34" s="129">
        <v>8</v>
      </c>
      <c r="AP34" s="130"/>
      <c r="AQ34" s="129">
        <v>9</v>
      </c>
      <c r="AR34" s="130"/>
      <c r="AS34" s="129">
        <v>10</v>
      </c>
      <c r="AT34" s="130"/>
      <c r="AU34" s="129">
        <v>11</v>
      </c>
      <c r="AV34" s="130"/>
      <c r="AW34" s="129">
        <v>12</v>
      </c>
      <c r="AX34" s="129"/>
      <c r="AY34" s="176">
        <v>13</v>
      </c>
      <c r="AZ34" s="177">
        <v>14</v>
      </c>
      <c r="BA34" s="177">
        <v>15</v>
      </c>
      <c r="BB34" s="177">
        <v>16</v>
      </c>
      <c r="BC34" s="177">
        <v>17</v>
      </c>
      <c r="BD34" s="177">
        <v>18</v>
      </c>
      <c r="BE34" s="177">
        <v>19</v>
      </c>
      <c r="BF34" s="177">
        <v>20</v>
      </c>
      <c r="BG34" s="177">
        <v>21</v>
      </c>
      <c r="BH34" s="173">
        <v>22</v>
      </c>
      <c r="BI34" s="173">
        <v>23</v>
      </c>
      <c r="BJ34" s="174">
        <v>24</v>
      </c>
      <c r="BK34" s="24"/>
      <c r="BL34" s="22"/>
      <c r="BN34" s="90"/>
      <c r="BO34" s="36">
        <v>21</v>
      </c>
      <c r="BP34" s="36">
        <v>16</v>
      </c>
      <c r="BQ34" s="36">
        <v>21</v>
      </c>
      <c r="BR34" s="36">
        <v>16</v>
      </c>
      <c r="BS34" s="36">
        <v>21</v>
      </c>
      <c r="BT34" s="36">
        <v>16</v>
      </c>
      <c r="BU34" s="36">
        <v>17</v>
      </c>
      <c r="BV34" s="36">
        <v>16</v>
      </c>
      <c r="BW34" s="36">
        <v>17</v>
      </c>
      <c r="BX34" s="36">
        <v>12</v>
      </c>
      <c r="BY34" s="36" t="s">
        <v>22</v>
      </c>
      <c r="BZ34" s="37" t="s">
        <v>22</v>
      </c>
      <c r="CA34" s="28"/>
      <c r="CB34" s="28"/>
      <c r="CC34" s="22"/>
      <c r="CD34" s="22"/>
      <c r="CE34" s="22"/>
      <c r="CF34" s="22"/>
      <c r="CG34" s="22"/>
      <c r="CH34" s="22"/>
    </row>
    <row r="35" spans="1:86" ht="7.15" customHeight="1" x14ac:dyDescent="0.2">
      <c r="B35" s="91"/>
      <c r="C35" s="92"/>
      <c r="D35" s="93"/>
      <c r="E35" s="93"/>
      <c r="F35" s="93"/>
      <c r="G35" s="93"/>
      <c r="H35" s="93"/>
      <c r="I35" s="93"/>
      <c r="J35" s="93"/>
      <c r="K35" s="93"/>
      <c r="L35" s="93"/>
      <c r="M35" s="93"/>
      <c r="N35" s="93"/>
      <c r="O35" s="93"/>
      <c r="P35" s="93"/>
      <c r="Q35" s="93"/>
      <c r="R35" s="93"/>
      <c r="S35" s="93"/>
      <c r="T35" s="93"/>
      <c r="U35" s="93"/>
      <c r="V35" s="93"/>
      <c r="W35" s="93"/>
      <c r="X35" s="93"/>
      <c r="Y35" s="93"/>
      <c r="Z35" s="93"/>
      <c r="AA35" s="93"/>
      <c r="AB35" s="93"/>
      <c r="AC35" s="93"/>
      <c r="AD35" s="93"/>
      <c r="AE35" s="97"/>
      <c r="AF35" s="93"/>
      <c r="AG35" s="95"/>
      <c r="AH35" s="93"/>
      <c r="AI35" s="93"/>
      <c r="AJ35" s="96"/>
      <c r="AK35" s="92"/>
      <c r="AL35" s="95"/>
      <c r="AM35" s="98"/>
      <c r="AN35" s="98"/>
      <c r="AO35" s="94"/>
      <c r="AP35" s="95"/>
      <c r="AQ35" s="94"/>
      <c r="AR35" s="93"/>
      <c r="AS35" s="94"/>
      <c r="AT35" s="93"/>
      <c r="AU35" s="94"/>
      <c r="AV35" s="95"/>
      <c r="AW35" s="93"/>
      <c r="AX35" s="93"/>
      <c r="AY35" s="99"/>
      <c r="AZ35" s="100"/>
      <c r="BA35" s="100"/>
      <c r="BB35" s="100"/>
      <c r="BC35" s="100"/>
      <c r="BD35" s="100"/>
      <c r="BE35" s="100"/>
      <c r="BF35" s="100"/>
      <c r="BG35" s="100"/>
      <c r="BH35" s="100"/>
      <c r="BI35" s="100"/>
      <c r="BJ35" s="101"/>
      <c r="BK35" s="24"/>
      <c r="BL35" s="22"/>
      <c r="BN35" s="76"/>
      <c r="BO35" s="85"/>
      <c r="BP35" s="85"/>
      <c r="BQ35" s="85"/>
      <c r="BR35" s="85"/>
      <c r="BS35" s="85"/>
      <c r="BT35" s="85"/>
      <c r="BU35" s="85"/>
      <c r="BV35" s="85"/>
      <c r="BW35" s="85"/>
      <c r="BX35" s="85"/>
      <c r="BY35" s="85"/>
      <c r="BZ35" s="86"/>
      <c r="CA35" s="70"/>
      <c r="CB35" s="25"/>
    </row>
    <row r="36" spans="1:86" s="27" customFormat="1" ht="12" customHeight="1" x14ac:dyDescent="0.2">
      <c r="A36" s="27">
        <v>6</v>
      </c>
      <c r="B36" s="102"/>
      <c r="C36" s="480"/>
      <c r="D36" s="411"/>
      <c r="E36" s="411"/>
      <c r="F36" s="479"/>
      <c r="G36" s="411"/>
      <c r="H36" s="411"/>
      <c r="I36" s="411"/>
      <c r="J36" s="411"/>
      <c r="K36" s="411"/>
      <c r="L36" s="411"/>
      <c r="M36" s="411"/>
      <c r="N36" s="411"/>
      <c r="O36" s="411"/>
      <c r="P36" s="411"/>
      <c r="Q36" s="411"/>
      <c r="R36" s="411"/>
      <c r="S36" s="411"/>
      <c r="T36" s="411"/>
      <c r="U36" s="411"/>
      <c r="V36" s="411"/>
      <c r="W36" s="411"/>
      <c r="X36" s="411"/>
      <c r="Y36" s="411"/>
      <c r="Z36" s="411"/>
      <c r="AA36" s="411"/>
      <c r="AB36" s="411"/>
      <c r="AC36" s="411"/>
      <c r="AD36" s="411"/>
      <c r="AE36" s="412"/>
      <c r="AF36" s="481"/>
      <c r="AG36" s="460"/>
      <c r="AH36" s="459"/>
      <c r="AI36" s="460"/>
      <c r="AJ36" s="103"/>
      <c r="AK36" s="478">
        <f>SUM(AM36,AW36)</f>
        <v>0</v>
      </c>
      <c r="AL36" s="460"/>
      <c r="AM36" s="421">
        <f>SUM(AO36:AV36)</f>
        <v>0</v>
      </c>
      <c r="AN36" s="421"/>
      <c r="AO36" s="421"/>
      <c r="AP36" s="421"/>
      <c r="AQ36" s="421"/>
      <c r="AR36" s="421"/>
      <c r="AS36" s="421"/>
      <c r="AT36" s="421"/>
      <c r="AU36" s="421"/>
      <c r="AV36" s="421"/>
      <c r="AW36" s="481"/>
      <c r="AX36" s="529"/>
      <c r="AY36" s="104"/>
      <c r="AZ36" s="105"/>
      <c r="BA36" s="105"/>
      <c r="BB36" s="105"/>
      <c r="BC36" s="105"/>
      <c r="BD36" s="105"/>
      <c r="BE36" s="105"/>
      <c r="BF36" s="105"/>
      <c r="BG36" s="105"/>
      <c r="BH36" s="105"/>
      <c r="BI36" s="105"/>
      <c r="BJ36" s="106"/>
      <c r="BK36" s="107"/>
      <c r="BM36" s="107"/>
      <c r="BN36" s="104"/>
      <c r="BO36" s="105"/>
      <c r="BP36" s="105"/>
      <c r="BQ36" s="105"/>
      <c r="BR36" s="105"/>
      <c r="BS36" s="105"/>
      <c r="BT36" s="105"/>
      <c r="BU36" s="105"/>
      <c r="BV36" s="105"/>
      <c r="BW36" s="105"/>
      <c r="BX36" s="105"/>
      <c r="BY36" s="105"/>
      <c r="BZ36" s="106"/>
      <c r="CA36" s="108"/>
      <c r="CB36" s="109"/>
    </row>
    <row r="37" spans="1:86" s="24" customFormat="1" ht="13.5" thickBot="1" x14ac:dyDescent="0.25">
      <c r="A37" s="24">
        <v>7</v>
      </c>
      <c r="B37" s="110"/>
      <c r="C37" s="426"/>
      <c r="D37" s="411"/>
      <c r="E37" s="411"/>
      <c r="F37" s="410"/>
      <c r="G37" s="411"/>
      <c r="H37" s="411"/>
      <c r="I37" s="411"/>
      <c r="J37" s="411"/>
      <c r="K37" s="411"/>
      <c r="L37" s="411"/>
      <c r="M37" s="411"/>
      <c r="N37" s="411"/>
      <c r="O37" s="411"/>
      <c r="P37" s="411"/>
      <c r="Q37" s="411"/>
      <c r="R37" s="411"/>
      <c r="S37" s="411"/>
      <c r="T37" s="411"/>
      <c r="U37" s="411"/>
      <c r="V37" s="411"/>
      <c r="W37" s="411"/>
      <c r="X37" s="411"/>
      <c r="Y37" s="411"/>
      <c r="Z37" s="411"/>
      <c r="AA37" s="411"/>
      <c r="AB37" s="411"/>
      <c r="AC37" s="411"/>
      <c r="AD37" s="411"/>
      <c r="AE37" s="412"/>
      <c r="AF37" s="427"/>
      <c r="AG37" s="428"/>
      <c r="AH37" s="431"/>
      <c r="AI37" s="428"/>
      <c r="AJ37" s="86"/>
      <c r="AK37" s="429">
        <f>SUM(AM37,AW37)</f>
        <v>0</v>
      </c>
      <c r="AL37" s="430"/>
      <c r="AM37" s="414">
        <f>SUM(AO37:AV37)</f>
        <v>0</v>
      </c>
      <c r="AN37" s="414"/>
      <c r="AO37" s="414"/>
      <c r="AP37" s="414"/>
      <c r="AQ37" s="414"/>
      <c r="AR37" s="414"/>
      <c r="AS37" s="414"/>
      <c r="AT37" s="414"/>
      <c r="AU37" s="414"/>
      <c r="AV37" s="414"/>
      <c r="AW37" s="531"/>
      <c r="AX37" s="532"/>
      <c r="AY37" s="206"/>
      <c r="AZ37" s="205"/>
      <c r="BA37" s="205"/>
      <c r="BB37" s="205"/>
      <c r="BC37" s="205"/>
      <c r="BD37" s="205"/>
      <c r="BE37" s="205"/>
      <c r="BF37" s="205"/>
      <c r="BG37" s="205"/>
      <c r="BH37" s="205"/>
      <c r="BI37" s="205"/>
      <c r="BJ37" s="207"/>
      <c r="BL37" s="24">
        <f>18*SUM(AY37,BA37,BC37)+14*SUM(BE37,BG37)+12*SUM(AZ37,BB37,BD37,BF37)</f>
        <v>0</v>
      </c>
      <c r="BN37" s="76">
        <f>SUM(BO37:BZ37)</f>
        <v>30</v>
      </c>
      <c r="BO37" s="85">
        <v>15</v>
      </c>
      <c r="BP37" s="85">
        <v>15</v>
      </c>
      <c r="BQ37" s="85"/>
      <c r="BR37" s="85"/>
      <c r="BS37" s="85"/>
      <c r="BT37" s="85"/>
      <c r="BU37" s="85" t="s">
        <v>22</v>
      </c>
      <c r="BV37" s="85" t="s">
        <v>22</v>
      </c>
      <c r="BW37" s="85" t="s">
        <v>22</v>
      </c>
      <c r="BX37" s="85"/>
      <c r="BY37" s="85"/>
      <c r="BZ37" s="86"/>
      <c r="CA37" s="70"/>
      <c r="CB37" s="70">
        <f>CD37-CC37</f>
        <v>18</v>
      </c>
      <c r="CC37" s="24">
        <v>36</v>
      </c>
      <c r="CD37" s="24">
        <v>54</v>
      </c>
    </row>
    <row r="38" spans="1:86" s="24" customFormat="1" ht="13.5" thickBot="1" x14ac:dyDescent="0.25">
      <c r="B38" s="111"/>
      <c r="C38" s="112"/>
      <c r="D38" s="113"/>
      <c r="E38" s="113"/>
      <c r="F38" s="188"/>
      <c r="G38" s="113"/>
      <c r="H38" s="113"/>
      <c r="I38" s="113"/>
      <c r="J38" s="113"/>
      <c r="K38" s="113"/>
      <c r="L38" s="113"/>
      <c r="M38" s="113"/>
      <c r="N38" s="113"/>
      <c r="O38" s="113"/>
      <c r="P38" s="113"/>
      <c r="Q38" s="113"/>
      <c r="R38" s="113"/>
      <c r="S38" s="113"/>
      <c r="T38" s="113"/>
      <c r="U38" s="113"/>
      <c r="V38" s="113"/>
      <c r="W38" s="113"/>
      <c r="X38" s="113"/>
      <c r="Y38" s="113"/>
      <c r="Z38" s="113"/>
      <c r="AA38" s="113"/>
      <c r="AB38" s="113"/>
      <c r="AC38" s="113"/>
      <c r="AD38" s="113"/>
      <c r="AE38" s="151"/>
      <c r="AF38" s="113"/>
      <c r="AG38" s="114"/>
      <c r="AH38" s="113"/>
      <c r="AI38" s="70"/>
      <c r="AJ38" s="115"/>
      <c r="AK38" s="419">
        <f>SUM(AM38,AW38)</f>
        <v>0</v>
      </c>
      <c r="AL38" s="420"/>
      <c r="AM38" s="521">
        <f>SUM(AO38:AV38)</f>
        <v>0</v>
      </c>
      <c r="AN38" s="420"/>
      <c r="AO38" s="415"/>
      <c r="AP38" s="416"/>
      <c r="AQ38" s="415"/>
      <c r="AR38" s="416"/>
      <c r="AS38" s="415"/>
      <c r="AT38" s="416"/>
      <c r="AU38" s="415"/>
      <c r="AV38" s="416"/>
      <c r="AW38" s="415"/>
      <c r="AX38" s="524"/>
      <c r="AY38" s="208"/>
      <c r="AZ38" s="209"/>
      <c r="BA38" s="209"/>
      <c r="BB38" s="209"/>
      <c r="BC38" s="209"/>
      <c r="BD38" s="209"/>
      <c r="BE38" s="209"/>
      <c r="BF38" s="209"/>
      <c r="BG38" s="209"/>
      <c r="BH38" s="209"/>
      <c r="BI38" s="209"/>
      <c r="BJ38" s="210"/>
      <c r="BL38" s="24">
        <f>18*SUM(AY38,BA38,BC38)+14*SUM(BE38,BG38)+12*SUM(AZ38,BB38,BD38,BF38)</f>
        <v>0</v>
      </c>
      <c r="BN38" s="116">
        <f>SUM(BO38:BZ38)</f>
        <v>0</v>
      </c>
      <c r="BO38" s="117"/>
      <c r="BP38" s="117"/>
      <c r="BQ38" s="117"/>
      <c r="BR38" s="117"/>
      <c r="BS38" s="117"/>
      <c r="BT38" s="117"/>
      <c r="BU38" s="117"/>
      <c r="BV38" s="117"/>
      <c r="BW38" s="117"/>
      <c r="BX38" s="117"/>
      <c r="BY38" s="117"/>
      <c r="BZ38" s="115"/>
      <c r="CA38" s="70"/>
      <c r="CB38" s="70">
        <f>CD38-CC38</f>
        <v>340</v>
      </c>
      <c r="CD38" s="24">
        <v>340</v>
      </c>
    </row>
    <row r="39" spans="1:86" s="25" customFormat="1" ht="6.75" customHeight="1" thickBot="1" x14ac:dyDescent="0.25">
      <c r="B39" s="87"/>
      <c r="C39" s="118"/>
      <c r="D39" s="119"/>
      <c r="E39" s="119"/>
      <c r="F39" s="119"/>
      <c r="G39" s="119"/>
      <c r="H39" s="119"/>
      <c r="I39" s="119"/>
      <c r="J39" s="119"/>
      <c r="K39" s="119"/>
      <c r="L39" s="119"/>
      <c r="M39" s="119"/>
      <c r="N39" s="119"/>
      <c r="O39" s="119"/>
      <c r="P39" s="119"/>
      <c r="Q39" s="57"/>
      <c r="R39" s="119"/>
      <c r="S39" s="119"/>
      <c r="T39" s="119"/>
      <c r="U39" s="119"/>
      <c r="V39" s="119"/>
      <c r="W39" s="119"/>
      <c r="X39" s="119"/>
      <c r="Y39" s="119"/>
      <c r="Z39" s="119"/>
      <c r="AA39" s="119"/>
      <c r="AB39" s="119"/>
      <c r="AC39" s="119"/>
      <c r="AD39" s="119"/>
      <c r="AE39" s="119"/>
      <c r="AF39" s="57"/>
      <c r="AG39" s="119"/>
      <c r="AH39" s="119"/>
      <c r="AI39" s="119"/>
      <c r="AJ39" s="119"/>
      <c r="AK39" s="119"/>
      <c r="AL39" s="119"/>
      <c r="AM39" s="119"/>
      <c r="AN39" s="119"/>
      <c r="AO39" s="119"/>
      <c r="AP39" s="119"/>
      <c r="AQ39" s="119"/>
      <c r="AR39" s="119"/>
      <c r="AS39" s="119"/>
      <c r="AT39" s="119"/>
      <c r="AU39" s="57"/>
      <c r="AV39" s="119"/>
      <c r="AW39" s="119"/>
      <c r="AX39" s="119"/>
      <c r="AY39" s="119"/>
      <c r="AZ39" s="119"/>
      <c r="BA39" s="119"/>
      <c r="BB39" s="119"/>
      <c r="BC39" s="119"/>
      <c r="BD39" s="119"/>
      <c r="BE39" s="119"/>
      <c r="BF39" s="119"/>
      <c r="BG39" s="119"/>
      <c r="BH39" s="119"/>
      <c r="BI39" s="119"/>
      <c r="BJ39" s="120"/>
      <c r="BK39" s="121"/>
      <c r="BL39" s="121"/>
      <c r="BM39" s="121"/>
      <c r="BN39" s="121"/>
      <c r="BO39" s="121"/>
      <c r="BP39" s="121"/>
      <c r="BQ39" s="70"/>
      <c r="BR39" s="70"/>
      <c r="BS39" s="70"/>
      <c r="BT39" s="70"/>
      <c r="BU39" s="70"/>
      <c r="BV39" s="70"/>
      <c r="BW39" s="70"/>
      <c r="BX39" s="70"/>
      <c r="BY39" s="70"/>
      <c r="BZ39" s="70"/>
      <c r="CA39" s="70"/>
      <c r="CB39" s="70"/>
      <c r="CC39" s="70"/>
      <c r="CD39" s="70"/>
      <c r="CE39" s="70"/>
      <c r="CF39" s="70"/>
      <c r="CG39" s="70"/>
    </row>
    <row r="40" spans="1:86" s="24" customFormat="1" x14ac:dyDescent="0.2">
      <c r="A40" s="24">
        <v>11</v>
      </c>
      <c r="B40" s="122"/>
      <c r="C40" s="417" t="s">
        <v>100</v>
      </c>
      <c r="D40" s="418"/>
      <c r="E40" s="418"/>
      <c r="F40" s="418"/>
      <c r="G40" s="418"/>
      <c r="H40" s="418"/>
      <c r="I40" s="418"/>
      <c r="J40" s="418"/>
      <c r="K40" s="418"/>
      <c r="L40" s="418"/>
      <c r="M40" s="418"/>
      <c r="N40" s="418"/>
      <c r="O40" s="418"/>
      <c r="P40" s="418"/>
      <c r="Q40" s="418"/>
      <c r="R40" s="124" t="s">
        <v>101</v>
      </c>
      <c r="S40" s="123"/>
      <c r="T40" s="123"/>
      <c r="U40" s="123"/>
      <c r="V40" s="123"/>
      <c r="W40" s="123"/>
      <c r="X40" s="123"/>
      <c r="Y40" s="123"/>
      <c r="Z40" s="123"/>
      <c r="AA40" s="125"/>
      <c r="AB40" s="126"/>
      <c r="AC40" s="126"/>
      <c r="AD40" s="126"/>
      <c r="AE40" s="126"/>
      <c r="AF40" s="126"/>
      <c r="AG40" s="126"/>
      <c r="AH40" s="126"/>
      <c r="AI40" s="126"/>
      <c r="AJ40" s="127"/>
      <c r="AK40" s="522">
        <f>SUM(AM40,AW40)</f>
        <v>0</v>
      </c>
      <c r="AL40" s="523"/>
      <c r="AM40" s="422">
        <f>SUM(AO40:AV40)</f>
        <v>0</v>
      </c>
      <c r="AN40" s="423"/>
      <c r="AO40" s="422"/>
      <c r="AP40" s="423"/>
      <c r="AQ40" s="422"/>
      <c r="AR40" s="423"/>
      <c r="AS40" s="422"/>
      <c r="AT40" s="423"/>
      <c r="AU40" s="422"/>
      <c r="AV40" s="423"/>
      <c r="AW40" s="422"/>
      <c r="AX40" s="530"/>
      <c r="AY40" s="198">
        <f>SUM(AY36:AY38)</f>
        <v>0</v>
      </c>
      <c r="AZ40" s="199">
        <f t="shared" ref="AZ40:BJ40" si="2">SUM(AZ36:AZ38)</f>
        <v>0</v>
      </c>
      <c r="BA40" s="199">
        <f t="shared" si="2"/>
        <v>0</v>
      </c>
      <c r="BB40" s="199">
        <f t="shared" si="2"/>
        <v>0</v>
      </c>
      <c r="BC40" s="199">
        <f t="shared" si="2"/>
        <v>0</v>
      </c>
      <c r="BD40" s="199">
        <f t="shared" si="2"/>
        <v>0</v>
      </c>
      <c r="BE40" s="199">
        <f t="shared" si="2"/>
        <v>0</v>
      </c>
      <c r="BF40" s="199">
        <f t="shared" si="2"/>
        <v>0</v>
      </c>
      <c r="BG40" s="199">
        <f t="shared" si="2"/>
        <v>0</v>
      </c>
      <c r="BH40" s="199">
        <f t="shared" si="2"/>
        <v>0</v>
      </c>
      <c r="BI40" s="200">
        <f t="shared" si="2"/>
        <v>0</v>
      </c>
      <c r="BJ40" s="201">
        <f t="shared" si="2"/>
        <v>0</v>
      </c>
      <c r="BL40" s="24">
        <f>18*SUM(AY40,BA40,BC40)+14*SUM(BE40,BG40)+12*SUM(AZ40,BB40,BD40,BF40)</f>
        <v>0</v>
      </c>
      <c r="BN40" s="131"/>
      <c r="BO40" s="132"/>
      <c r="BP40" s="132"/>
      <c r="BQ40" s="132"/>
      <c r="BR40" s="132"/>
      <c r="BS40" s="132"/>
      <c r="BT40" s="132"/>
      <c r="BU40" s="132"/>
      <c r="BV40" s="132"/>
      <c r="BW40" s="132"/>
      <c r="BX40" s="132"/>
      <c r="BY40" s="132"/>
      <c r="BZ40" s="133"/>
      <c r="CA40" s="70"/>
      <c r="CB40" s="70"/>
    </row>
    <row r="41" spans="1:86" ht="13.5" thickBot="1" x14ac:dyDescent="0.25">
      <c r="A41" s="22">
        <v>12</v>
      </c>
      <c r="B41" s="134"/>
      <c r="C41" s="407"/>
      <c r="D41" s="408"/>
      <c r="E41" s="408"/>
      <c r="F41" s="408"/>
      <c r="G41" s="408"/>
      <c r="H41" s="408"/>
      <c r="I41" s="408"/>
      <c r="J41" s="408"/>
      <c r="K41" s="408"/>
      <c r="L41" s="408"/>
      <c r="M41" s="408"/>
      <c r="N41" s="408"/>
      <c r="O41" s="408"/>
      <c r="P41" s="408"/>
      <c r="Q41" s="408"/>
      <c r="R41" s="70" t="s">
        <v>114</v>
      </c>
      <c r="S41" s="28"/>
      <c r="T41" s="28"/>
      <c r="U41" s="28"/>
      <c r="V41" s="28"/>
      <c r="W41" s="28"/>
      <c r="X41" s="28"/>
      <c r="Y41" s="28"/>
      <c r="Z41" s="28"/>
      <c r="AA41" s="25"/>
      <c r="AB41" s="28"/>
      <c r="AC41" s="28"/>
      <c r="AD41" s="28"/>
      <c r="AE41" s="28"/>
      <c r="AF41" s="28"/>
      <c r="AG41" s="28"/>
      <c r="AH41" s="28"/>
      <c r="AI41" s="28"/>
      <c r="AJ41" s="28"/>
      <c r="AK41" s="432">
        <f>SUM(AM41,AW41)</f>
        <v>0</v>
      </c>
      <c r="AL41" s="433"/>
      <c r="AM41" s="424">
        <f>SUM(AO41:AV41)</f>
        <v>0</v>
      </c>
      <c r="AN41" s="425"/>
      <c r="AO41" s="424"/>
      <c r="AP41" s="425"/>
      <c r="AQ41" s="424"/>
      <c r="AR41" s="425"/>
      <c r="AS41" s="424"/>
      <c r="AT41" s="425"/>
      <c r="AU41" s="424"/>
      <c r="AV41" s="425"/>
      <c r="AW41" s="424"/>
      <c r="AX41" s="505"/>
      <c r="AY41" s="202">
        <f>AY40</f>
        <v>0</v>
      </c>
      <c r="AZ41" s="203">
        <f t="shared" ref="AZ41:BJ41" si="3">AZ40</f>
        <v>0</v>
      </c>
      <c r="BA41" s="203">
        <f t="shared" si="3"/>
        <v>0</v>
      </c>
      <c r="BB41" s="203">
        <f t="shared" si="3"/>
        <v>0</v>
      </c>
      <c r="BC41" s="203">
        <f t="shared" si="3"/>
        <v>0</v>
      </c>
      <c r="BD41" s="203">
        <f t="shared" si="3"/>
        <v>0</v>
      </c>
      <c r="BE41" s="203">
        <f t="shared" si="3"/>
        <v>0</v>
      </c>
      <c r="BF41" s="203">
        <f t="shared" si="3"/>
        <v>0</v>
      </c>
      <c r="BG41" s="203">
        <f t="shared" si="3"/>
        <v>0</v>
      </c>
      <c r="BH41" s="203">
        <f t="shared" si="3"/>
        <v>0</v>
      </c>
      <c r="BI41" s="203">
        <f t="shared" si="3"/>
        <v>0</v>
      </c>
      <c r="BJ41" s="204">
        <f t="shared" si="3"/>
        <v>0</v>
      </c>
      <c r="BK41" s="24"/>
      <c r="BL41" s="24">
        <f>18*SUM(AY41,BA41,BC41)+14*SUM(BE41,BG41)+12*SUM(AZ41,BB41,BD41,BF41)</f>
        <v>0</v>
      </c>
      <c r="BN41" s="116"/>
      <c r="BO41" s="117"/>
      <c r="BP41" s="117"/>
      <c r="BQ41" s="117"/>
      <c r="BR41" s="117"/>
      <c r="BS41" s="117"/>
      <c r="BT41" s="117"/>
      <c r="BU41" s="117"/>
      <c r="BV41" s="117"/>
      <c r="BW41" s="117"/>
      <c r="BX41" s="117"/>
      <c r="BY41" s="117"/>
      <c r="BZ41" s="115"/>
      <c r="CA41" s="70"/>
      <c r="CB41" s="25"/>
    </row>
    <row r="42" spans="1:86" x14ac:dyDescent="0.2">
      <c r="A42" s="22">
        <v>13</v>
      </c>
      <c r="B42" s="134"/>
      <c r="C42" s="409"/>
      <c r="D42" s="408"/>
      <c r="E42" s="408"/>
      <c r="F42" s="408"/>
      <c r="G42" s="408"/>
      <c r="H42" s="408"/>
      <c r="I42" s="408"/>
      <c r="J42" s="408"/>
      <c r="K42" s="408"/>
      <c r="L42" s="408"/>
      <c r="M42" s="408"/>
      <c r="N42" s="408"/>
      <c r="O42" s="408"/>
      <c r="P42" s="408"/>
      <c r="Q42" s="408"/>
      <c r="R42" s="70" t="s">
        <v>102</v>
      </c>
      <c r="S42" s="28"/>
      <c r="T42" s="28"/>
      <c r="U42" s="28"/>
      <c r="V42" s="28"/>
      <c r="W42" s="28"/>
      <c r="X42" s="28"/>
      <c r="Y42" s="28"/>
      <c r="Z42" s="28"/>
      <c r="AB42" s="135"/>
      <c r="AC42" s="135"/>
      <c r="AD42" s="135"/>
      <c r="AE42" s="135"/>
      <c r="AF42" s="135"/>
      <c r="AG42" s="135"/>
      <c r="AH42" s="135"/>
      <c r="AI42" s="135"/>
      <c r="AJ42" s="135"/>
      <c r="AK42" s="405">
        <f>SUM(AY42:BJ42)</f>
        <v>0</v>
      </c>
      <c r="AL42" s="406"/>
      <c r="AM42" s="181"/>
      <c r="AN42" s="79"/>
      <c r="AO42" s="25"/>
      <c r="AP42" s="25"/>
      <c r="AQ42" s="25"/>
      <c r="AR42" s="25"/>
      <c r="AS42" s="25"/>
      <c r="AT42" s="25"/>
      <c r="AU42" s="25"/>
      <c r="AV42" s="25"/>
      <c r="AW42" s="25"/>
      <c r="AX42" s="25"/>
      <c r="AY42" s="196"/>
      <c r="AZ42" s="197"/>
      <c r="BA42" s="197"/>
      <c r="BB42" s="197"/>
      <c r="BC42" s="197"/>
      <c r="BD42" s="197"/>
      <c r="BE42" s="197"/>
      <c r="BF42" s="197"/>
      <c r="BG42" s="197"/>
      <c r="BH42" s="197"/>
      <c r="BI42" s="197"/>
      <c r="BJ42" s="184"/>
      <c r="BK42" s="24"/>
      <c r="BL42" s="22" t="s">
        <v>22</v>
      </c>
      <c r="BN42" s="67" t="s">
        <v>103</v>
      </c>
      <c r="BO42" s="68">
        <f t="shared" ref="BO42:BZ42" si="4">SUM(BV38:BV39)</f>
        <v>0</v>
      </c>
      <c r="BP42" s="68">
        <f t="shared" si="4"/>
        <v>0</v>
      </c>
      <c r="BQ42" s="68">
        <f t="shared" si="4"/>
        <v>0</v>
      </c>
      <c r="BR42" s="68">
        <f t="shared" si="4"/>
        <v>0</v>
      </c>
      <c r="BS42" s="68">
        <f t="shared" si="4"/>
        <v>0</v>
      </c>
      <c r="BT42" s="68">
        <f t="shared" si="4"/>
        <v>0</v>
      </c>
      <c r="BU42" s="68">
        <f t="shared" si="4"/>
        <v>340</v>
      </c>
      <c r="BV42" s="68">
        <f t="shared" si="4"/>
        <v>0</v>
      </c>
      <c r="BW42" s="68">
        <f t="shared" si="4"/>
        <v>340</v>
      </c>
      <c r="BX42" s="68">
        <f t="shared" si="4"/>
        <v>0</v>
      </c>
      <c r="BY42" s="68">
        <f t="shared" si="4"/>
        <v>0</v>
      </c>
      <c r="BZ42" s="69">
        <f t="shared" si="4"/>
        <v>0</v>
      </c>
      <c r="CA42" s="70"/>
      <c r="CB42" s="25"/>
    </row>
    <row r="43" spans="1:86" x14ac:dyDescent="0.2">
      <c r="A43" s="22">
        <v>14</v>
      </c>
      <c r="B43" s="134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136" t="s">
        <v>104</v>
      </c>
      <c r="S43" s="28"/>
      <c r="T43" s="28"/>
      <c r="U43" s="28"/>
      <c r="V43" s="70"/>
      <c r="W43" s="28"/>
      <c r="X43" s="28"/>
      <c r="Y43" s="28"/>
      <c r="Z43" s="28"/>
      <c r="AB43" s="137"/>
      <c r="AC43" s="137"/>
      <c r="AD43" s="137"/>
      <c r="AE43" s="137"/>
      <c r="AF43" s="137"/>
      <c r="AG43" s="137"/>
      <c r="AH43" s="137"/>
      <c r="AI43" s="137"/>
      <c r="AJ43" s="137"/>
      <c r="AK43" s="405">
        <f>SUM(AY43:BJ43)</f>
        <v>0</v>
      </c>
      <c r="AL43" s="406"/>
      <c r="AM43" s="181"/>
      <c r="AN43" s="70"/>
      <c r="AO43" s="25"/>
      <c r="AP43" s="25"/>
      <c r="AQ43" s="25"/>
      <c r="AR43" s="25"/>
      <c r="AS43" s="25"/>
      <c r="AT43" s="25"/>
      <c r="AU43" s="25"/>
      <c r="AV43" s="25"/>
      <c r="AW43" s="25"/>
      <c r="AX43" s="25"/>
      <c r="AY43" s="165"/>
      <c r="AZ43" s="163"/>
      <c r="BA43" s="163"/>
      <c r="BB43" s="163"/>
      <c r="BC43" s="163"/>
      <c r="BD43" s="163"/>
      <c r="BE43" s="163"/>
      <c r="BF43" s="163"/>
      <c r="BG43" s="163"/>
      <c r="BH43" s="163"/>
      <c r="BI43" s="163"/>
      <c r="BJ43" s="178"/>
      <c r="BK43" s="24"/>
      <c r="BL43" s="22"/>
      <c r="BN43" s="76"/>
      <c r="BO43" s="85"/>
      <c r="BP43" s="85"/>
      <c r="BQ43" s="85"/>
      <c r="BR43" s="85"/>
      <c r="BS43" s="85"/>
      <c r="BT43" s="85"/>
      <c r="BU43" s="85"/>
      <c r="BV43" s="85"/>
      <c r="BW43" s="85"/>
      <c r="BX43" s="85"/>
      <c r="BY43" s="85"/>
      <c r="BZ43" s="86"/>
      <c r="CA43" s="70"/>
      <c r="CB43" s="25"/>
    </row>
    <row r="44" spans="1:86" ht="13.5" thickBot="1" x14ac:dyDescent="0.25">
      <c r="A44" s="22">
        <v>15</v>
      </c>
      <c r="B44" s="134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136" t="s">
        <v>105</v>
      </c>
      <c r="S44" s="28"/>
      <c r="T44" s="28"/>
      <c r="U44" s="28"/>
      <c r="V44" s="70"/>
      <c r="W44" s="28"/>
      <c r="X44" s="28"/>
      <c r="Y44" s="28"/>
      <c r="Z44" s="28"/>
      <c r="AB44" s="137"/>
      <c r="AC44" s="137"/>
      <c r="AD44" s="137"/>
      <c r="AE44" s="137"/>
      <c r="AF44" s="137"/>
      <c r="AG44" s="137"/>
      <c r="AH44" s="137"/>
      <c r="AI44" s="137"/>
      <c r="AJ44" s="137"/>
      <c r="AK44" s="405">
        <f>SUM(AY44:BJ44)</f>
        <v>0</v>
      </c>
      <c r="AL44" s="406"/>
      <c r="AM44" s="183"/>
      <c r="AN44" s="182"/>
      <c r="AO44" s="25"/>
      <c r="AP44" s="25"/>
      <c r="AQ44" s="25"/>
      <c r="AR44" s="25"/>
      <c r="AS44" s="25"/>
      <c r="AT44" s="25"/>
      <c r="AU44" s="25"/>
      <c r="AV44" s="25"/>
      <c r="AW44" s="25"/>
      <c r="AX44" s="25"/>
      <c r="AY44" s="185"/>
      <c r="AZ44" s="186"/>
      <c r="BA44" s="186"/>
      <c r="BB44" s="186"/>
      <c r="BC44" s="186"/>
      <c r="BD44" s="186"/>
      <c r="BE44" s="186"/>
      <c r="BF44" s="186"/>
      <c r="BG44" s="186"/>
      <c r="BH44" s="186"/>
      <c r="BI44" s="186"/>
      <c r="BJ44" s="187"/>
      <c r="BK44" s="24"/>
      <c r="BL44" s="22"/>
      <c r="BN44" s="76" t="s">
        <v>106</v>
      </c>
      <c r="BO44" s="85">
        <f t="shared" ref="BO44:BX44" si="5">AY40*BO32</f>
        <v>0</v>
      </c>
      <c r="BP44" s="85">
        <f t="shared" si="5"/>
        <v>0</v>
      </c>
      <c r="BQ44" s="85">
        <f t="shared" si="5"/>
        <v>0</v>
      </c>
      <c r="BR44" s="85">
        <f t="shared" si="5"/>
        <v>0</v>
      </c>
      <c r="BS44" s="85">
        <f t="shared" si="5"/>
        <v>0</v>
      </c>
      <c r="BT44" s="85">
        <f t="shared" si="5"/>
        <v>0</v>
      </c>
      <c r="BU44" s="85">
        <f t="shared" si="5"/>
        <v>0</v>
      </c>
      <c r="BV44" s="85">
        <f t="shared" si="5"/>
        <v>0</v>
      </c>
      <c r="BW44" s="85">
        <f t="shared" si="5"/>
        <v>0</v>
      </c>
      <c r="BX44" s="85">
        <f t="shared" si="5"/>
        <v>0</v>
      </c>
      <c r="BY44" s="85" t="s">
        <v>22</v>
      </c>
      <c r="BZ44" s="85" t="s">
        <v>22</v>
      </c>
      <c r="CA44" s="70"/>
      <c r="CB44" s="25"/>
    </row>
    <row r="45" spans="1:86" s="138" customFormat="1" ht="30.75" customHeight="1" thickBot="1" x14ac:dyDescent="0.25">
      <c r="B45" s="139"/>
      <c r="C45" s="444" t="s">
        <v>107</v>
      </c>
      <c r="D45" s="445"/>
      <c r="E45" s="445"/>
      <c r="F45" s="445"/>
      <c r="G45" s="445"/>
      <c r="H45" s="445"/>
      <c r="I45" s="445"/>
      <c r="J45" s="445"/>
      <c r="K45" s="445"/>
      <c r="L45" s="445"/>
      <c r="M45" s="445"/>
      <c r="N45" s="445"/>
      <c r="O45" s="446"/>
      <c r="P45" s="140" t="s">
        <v>98</v>
      </c>
      <c r="Q45" s="141" t="s">
        <v>99</v>
      </c>
      <c r="R45" s="417" t="s">
        <v>108</v>
      </c>
      <c r="S45" s="434"/>
      <c r="T45" s="434"/>
      <c r="U45" s="434"/>
      <c r="V45" s="434"/>
      <c r="W45" s="434"/>
      <c r="X45" s="434"/>
      <c r="Y45" s="434"/>
      <c r="Z45" s="434"/>
      <c r="AA45" s="434"/>
      <c r="AB45" s="434"/>
      <c r="AC45" s="434"/>
      <c r="AD45" s="447"/>
      <c r="AE45" s="140" t="s">
        <v>98</v>
      </c>
      <c r="AF45" s="141" t="s">
        <v>99</v>
      </c>
      <c r="AG45" s="444" t="s">
        <v>112</v>
      </c>
      <c r="AH45" s="445"/>
      <c r="AI45" s="445"/>
      <c r="AJ45" s="445"/>
      <c r="AK45" s="445"/>
      <c r="AL45" s="445"/>
      <c r="AM45" s="445"/>
      <c r="AN45" s="445"/>
      <c r="AO45" s="445"/>
      <c r="AP45" s="445"/>
      <c r="AQ45" s="445"/>
      <c r="AR45" s="445"/>
      <c r="AS45" s="445"/>
      <c r="AT45" s="445"/>
      <c r="AU45" s="445"/>
      <c r="AV45" s="448"/>
      <c r="AW45" s="417" t="s">
        <v>113</v>
      </c>
      <c r="AX45" s="434"/>
      <c r="AY45" s="434"/>
      <c r="AZ45" s="434"/>
      <c r="BA45" s="434"/>
      <c r="BB45" s="434"/>
      <c r="BC45" s="434"/>
      <c r="BD45" s="434"/>
      <c r="BE45" s="434"/>
      <c r="BF45" s="434"/>
      <c r="BG45" s="434"/>
      <c r="BH45" s="434"/>
      <c r="BI45" s="434"/>
      <c r="BJ45" s="435"/>
      <c r="BN45" s="142"/>
      <c r="BO45" s="143"/>
      <c r="BP45" s="143"/>
      <c r="BQ45" s="143"/>
      <c r="BR45" s="143"/>
      <c r="BS45" s="143"/>
      <c r="BT45" s="143"/>
      <c r="BU45" s="143"/>
      <c r="BV45" s="143"/>
      <c r="BW45" s="143"/>
      <c r="BX45" s="143"/>
      <c r="BY45" s="143"/>
      <c r="BZ45" s="144"/>
      <c r="CA45" s="145"/>
      <c r="CB45" s="145"/>
    </row>
    <row r="46" spans="1:86" s="138" customFormat="1" ht="7.5" customHeight="1" x14ac:dyDescent="0.2">
      <c r="B46" s="146"/>
      <c r="C46" s="189"/>
      <c r="D46" s="123"/>
      <c r="E46" s="123"/>
      <c r="F46" s="123"/>
      <c r="G46" s="123"/>
      <c r="H46" s="123"/>
      <c r="I46" s="123"/>
      <c r="J46" s="123"/>
      <c r="K46" s="123"/>
      <c r="L46" s="123"/>
      <c r="M46" s="123"/>
      <c r="N46" s="123"/>
      <c r="O46" s="191"/>
      <c r="P46" s="140"/>
      <c r="Q46" s="141"/>
      <c r="R46" s="123"/>
      <c r="S46" s="123"/>
      <c r="T46" s="123"/>
      <c r="U46" s="123"/>
      <c r="V46" s="123"/>
      <c r="W46" s="123"/>
      <c r="X46" s="123"/>
      <c r="Y46" s="123"/>
      <c r="Z46" s="123"/>
      <c r="AA46" s="123"/>
      <c r="AB46" s="123"/>
      <c r="AC46" s="123"/>
      <c r="AD46" s="191"/>
      <c r="AE46" s="140"/>
      <c r="AF46" s="141"/>
      <c r="AG46" s="189"/>
      <c r="AH46" s="123"/>
      <c r="AI46" s="123"/>
      <c r="AJ46" s="123"/>
      <c r="AK46" s="123"/>
      <c r="AL46" s="123"/>
      <c r="AM46" s="123"/>
      <c r="AN46" s="123"/>
      <c r="AO46" s="123"/>
      <c r="AP46" s="123"/>
      <c r="AQ46" s="123"/>
      <c r="AR46" s="123"/>
      <c r="AS46" s="123"/>
      <c r="AT46" s="123"/>
      <c r="AU46" s="123"/>
      <c r="AV46" s="190"/>
      <c r="AW46" s="123"/>
      <c r="AX46" s="123"/>
      <c r="AY46" s="123"/>
      <c r="AZ46" s="123"/>
      <c r="BA46" s="123"/>
      <c r="BB46" s="123"/>
      <c r="BC46" s="123"/>
      <c r="BD46" s="123"/>
      <c r="BE46" s="123"/>
      <c r="BF46" s="123"/>
      <c r="BG46" s="123"/>
      <c r="BH46" s="123"/>
      <c r="BI46" s="123"/>
      <c r="BJ46" s="190"/>
      <c r="BN46" s="192"/>
      <c r="BO46" s="193"/>
      <c r="BP46" s="193"/>
      <c r="BQ46" s="193"/>
      <c r="BR46" s="193"/>
      <c r="BS46" s="193"/>
      <c r="BT46" s="193"/>
      <c r="BU46" s="193"/>
      <c r="BV46" s="193"/>
      <c r="BW46" s="193"/>
      <c r="BX46" s="193"/>
      <c r="BY46" s="193"/>
      <c r="BZ46" s="194"/>
      <c r="CA46" s="145"/>
      <c r="CB46" s="145"/>
    </row>
    <row r="47" spans="1:86" s="138" customFormat="1" ht="18" customHeight="1" thickBot="1" x14ac:dyDescent="0.25">
      <c r="B47" s="195"/>
      <c r="C47" s="442"/>
      <c r="D47" s="441"/>
      <c r="E47" s="441"/>
      <c r="F47" s="441"/>
      <c r="G47" s="441"/>
      <c r="H47" s="441"/>
      <c r="I47" s="441"/>
      <c r="J47" s="441"/>
      <c r="K47" s="441"/>
      <c r="L47" s="441"/>
      <c r="M47" s="441"/>
      <c r="N47" s="441"/>
      <c r="O47" s="441"/>
      <c r="P47" s="163"/>
      <c r="Q47" s="178"/>
      <c r="R47" s="440"/>
      <c r="S47" s="441"/>
      <c r="T47" s="441"/>
      <c r="U47" s="441"/>
      <c r="V47" s="441"/>
      <c r="W47" s="441"/>
      <c r="X47" s="441"/>
      <c r="Y47" s="441"/>
      <c r="Z47" s="441"/>
      <c r="AA47" s="441"/>
      <c r="AB47" s="441"/>
      <c r="AC47" s="441"/>
      <c r="AD47" s="441"/>
      <c r="AE47" s="163"/>
      <c r="AF47" s="178"/>
      <c r="AG47" s="442"/>
      <c r="AH47" s="441"/>
      <c r="AI47" s="441"/>
      <c r="AJ47" s="441"/>
      <c r="AK47" s="441"/>
      <c r="AL47" s="441"/>
      <c r="AM47" s="441"/>
      <c r="AN47" s="441"/>
      <c r="AO47" s="441"/>
      <c r="AP47" s="441"/>
      <c r="AQ47" s="441"/>
      <c r="AR47" s="441"/>
      <c r="AS47" s="441"/>
      <c r="AT47" s="441"/>
      <c r="AU47" s="441"/>
      <c r="AV47" s="443"/>
      <c r="AW47" s="440"/>
      <c r="AX47" s="441"/>
      <c r="AY47" s="441"/>
      <c r="AZ47" s="441"/>
      <c r="BA47" s="441"/>
      <c r="BB47" s="441"/>
      <c r="BC47" s="441"/>
      <c r="BD47" s="441"/>
      <c r="BE47" s="441"/>
      <c r="BF47" s="441"/>
      <c r="BG47" s="441"/>
      <c r="BH47" s="441"/>
      <c r="BI47" s="441"/>
      <c r="BJ47" s="443"/>
      <c r="BN47" s="147" t="s">
        <v>109</v>
      </c>
      <c r="BO47" s="148">
        <f t="shared" ref="BO47:BW47" si="6">54*BO34</f>
        <v>1134</v>
      </c>
      <c r="BP47" s="148">
        <f t="shared" si="6"/>
        <v>864</v>
      </c>
      <c r="BQ47" s="148">
        <f t="shared" si="6"/>
        <v>1134</v>
      </c>
      <c r="BR47" s="148">
        <f t="shared" si="6"/>
        <v>864</v>
      </c>
      <c r="BS47" s="148">
        <f t="shared" si="6"/>
        <v>1134</v>
      </c>
      <c r="BT47" s="148">
        <f t="shared" si="6"/>
        <v>864</v>
      </c>
      <c r="BU47" s="148">
        <f t="shared" si="6"/>
        <v>918</v>
      </c>
      <c r="BV47" s="148">
        <f t="shared" si="6"/>
        <v>864</v>
      </c>
      <c r="BW47" s="148">
        <f t="shared" si="6"/>
        <v>918</v>
      </c>
      <c r="BX47" s="148">
        <v>0</v>
      </c>
      <c r="BY47" s="148">
        <v>0</v>
      </c>
      <c r="BZ47" s="149" t="s">
        <v>22</v>
      </c>
      <c r="CA47" s="145"/>
      <c r="CB47" s="145"/>
    </row>
    <row r="48" spans="1:86" s="138" customFormat="1" ht="18.75" customHeight="1" thickBot="1" x14ac:dyDescent="0.25">
      <c r="B48" s="150"/>
      <c r="C48" s="436"/>
      <c r="D48" s="437"/>
      <c r="E48" s="437"/>
      <c r="F48" s="437"/>
      <c r="G48" s="437"/>
      <c r="H48" s="437"/>
      <c r="I48" s="437"/>
      <c r="J48" s="437"/>
      <c r="K48" s="437"/>
      <c r="L48" s="437"/>
      <c r="M48" s="437"/>
      <c r="N48" s="437"/>
      <c r="O48" s="437"/>
      <c r="P48" s="148"/>
      <c r="Q48" s="149"/>
      <c r="R48" s="438" t="s">
        <v>22</v>
      </c>
      <c r="S48" s="437"/>
      <c r="T48" s="437"/>
      <c r="U48" s="437"/>
      <c r="V48" s="437"/>
      <c r="W48" s="437"/>
      <c r="X48" s="437"/>
      <c r="Y48" s="437"/>
      <c r="Z48" s="437"/>
      <c r="AA48" s="437"/>
      <c r="AB48" s="437"/>
      <c r="AC48" s="437"/>
      <c r="AD48" s="437"/>
      <c r="AE48" s="148"/>
      <c r="AF48" s="149"/>
      <c r="AG48" s="436"/>
      <c r="AH48" s="437"/>
      <c r="AI48" s="437"/>
      <c r="AJ48" s="437"/>
      <c r="AK48" s="437"/>
      <c r="AL48" s="437"/>
      <c r="AM48" s="437"/>
      <c r="AN48" s="437"/>
      <c r="AO48" s="437"/>
      <c r="AP48" s="437"/>
      <c r="AQ48" s="437"/>
      <c r="AR48" s="437"/>
      <c r="AS48" s="437"/>
      <c r="AT48" s="437"/>
      <c r="AU48" s="437"/>
      <c r="AV48" s="439"/>
      <c r="AW48" s="438"/>
      <c r="AX48" s="437"/>
      <c r="AY48" s="437"/>
      <c r="AZ48" s="437"/>
      <c r="BA48" s="437"/>
      <c r="BB48" s="437"/>
      <c r="BC48" s="437"/>
      <c r="BD48" s="437"/>
      <c r="BE48" s="437"/>
      <c r="BF48" s="437"/>
      <c r="BG48" s="437"/>
      <c r="BH48" s="437"/>
      <c r="BI48" s="437"/>
      <c r="BJ48" s="439"/>
    </row>
    <row r="49" spans="55:94" x14ac:dyDescent="0.2">
      <c r="BC49" s="24"/>
      <c r="BD49" s="24"/>
      <c r="BE49" s="24"/>
      <c r="BF49" s="24"/>
      <c r="BG49" s="24"/>
      <c r="BH49" s="24"/>
      <c r="BI49" s="24"/>
      <c r="BJ49" s="24"/>
      <c r="BK49" s="24"/>
    </row>
    <row r="50" spans="55:94" x14ac:dyDescent="0.2">
      <c r="BC50" s="24"/>
      <c r="BD50" s="24"/>
      <c r="BE50" s="24"/>
      <c r="BF50" s="24"/>
      <c r="BG50" s="24"/>
      <c r="BH50" s="24"/>
      <c r="BI50" s="24"/>
      <c r="BJ50" s="24"/>
      <c r="BK50" s="24"/>
      <c r="CB50" s="24"/>
      <c r="CC50" s="24"/>
      <c r="CD50" s="24"/>
      <c r="CE50" s="24"/>
      <c r="CF50" s="24"/>
      <c r="CG50" s="24"/>
      <c r="CH50" s="24"/>
      <c r="CI50" s="24"/>
      <c r="CJ50" s="24"/>
      <c r="CK50" s="24"/>
      <c r="CL50" s="24"/>
      <c r="CM50" s="24"/>
      <c r="CN50" s="24"/>
      <c r="CO50" s="24"/>
      <c r="CP50" s="24"/>
    </row>
    <row r="51" spans="55:94" x14ac:dyDescent="0.2">
      <c r="BC51" s="24"/>
      <c r="BD51" s="24"/>
      <c r="BE51" s="24"/>
      <c r="BF51" s="24"/>
      <c r="BG51" s="24"/>
      <c r="BH51" s="24"/>
      <c r="BI51" s="24"/>
      <c r="BJ51" s="24"/>
      <c r="BK51" s="24"/>
      <c r="CB51" s="24"/>
      <c r="CC51" s="24"/>
      <c r="CD51" s="24"/>
      <c r="CE51" s="24"/>
      <c r="CF51" s="24"/>
      <c r="CG51" s="24"/>
      <c r="CH51" s="24"/>
      <c r="CI51" s="24"/>
      <c r="CJ51" s="24"/>
      <c r="CK51" s="24"/>
      <c r="CL51" s="24"/>
      <c r="CM51" s="24"/>
      <c r="CN51" s="24"/>
      <c r="CO51" s="24"/>
      <c r="CP51" s="24"/>
    </row>
    <row r="52" spans="55:94" x14ac:dyDescent="0.2">
      <c r="BC52" s="24"/>
      <c r="BD52" s="24"/>
      <c r="BE52" s="24"/>
      <c r="BF52" s="24"/>
      <c r="BG52" s="24"/>
      <c r="BH52" s="24"/>
      <c r="BI52" s="24"/>
      <c r="BJ52" s="24"/>
      <c r="BK52" s="24"/>
      <c r="CB52" s="24"/>
      <c r="CC52" s="24"/>
      <c r="CD52" s="24"/>
      <c r="CE52" s="24"/>
      <c r="CF52" s="24"/>
      <c r="CG52" s="24"/>
      <c r="CH52" s="24"/>
      <c r="CI52" s="24"/>
      <c r="CJ52" s="24"/>
      <c r="CK52" s="24"/>
      <c r="CL52" s="24"/>
      <c r="CM52" s="24"/>
      <c r="CN52" s="24"/>
      <c r="CO52" s="24"/>
      <c r="CP52" s="24"/>
    </row>
    <row r="53" spans="55:94" x14ac:dyDescent="0.2">
      <c r="BC53" s="24"/>
      <c r="BD53" s="24"/>
      <c r="BE53" s="24"/>
      <c r="BF53" s="24"/>
      <c r="BG53" s="24"/>
      <c r="BH53" s="24"/>
      <c r="BI53" s="24"/>
      <c r="BJ53" s="24"/>
      <c r="BK53" s="24"/>
      <c r="CB53" s="24"/>
      <c r="CC53" s="24"/>
      <c r="CD53" s="24"/>
      <c r="CE53" s="24"/>
      <c r="CF53" s="24"/>
      <c r="CG53" s="24"/>
      <c r="CH53" s="24"/>
      <c r="CI53" s="24"/>
      <c r="CJ53" s="24"/>
      <c r="CK53" s="24"/>
      <c r="CL53" s="24"/>
      <c r="CM53" s="24"/>
      <c r="CN53" s="24"/>
      <c r="CO53" s="24"/>
      <c r="CP53" s="24"/>
    </row>
    <row r="54" spans="55:94" x14ac:dyDescent="0.2">
      <c r="BC54" s="24"/>
      <c r="BD54" s="24"/>
      <c r="BE54" s="24"/>
      <c r="BF54" s="24"/>
      <c r="BG54" s="24"/>
      <c r="BH54" s="24"/>
      <c r="BI54" s="24"/>
      <c r="BJ54" s="24"/>
      <c r="BK54" s="24"/>
      <c r="CB54" s="24"/>
      <c r="CC54" s="24"/>
      <c r="CD54" s="24"/>
      <c r="CE54" s="24"/>
      <c r="CF54" s="24"/>
      <c r="CG54" s="24"/>
      <c r="CH54" s="24"/>
      <c r="CI54" s="24"/>
      <c r="CJ54" s="24"/>
      <c r="CK54" s="24"/>
      <c r="CL54" s="24"/>
      <c r="CM54" s="24"/>
      <c r="CN54" s="24"/>
      <c r="CO54" s="24"/>
      <c r="CP54" s="24"/>
    </row>
    <row r="55" spans="55:94" x14ac:dyDescent="0.2">
      <c r="BC55" s="24"/>
      <c r="BD55" s="24"/>
      <c r="BE55" s="24"/>
      <c r="BF55" s="24"/>
      <c r="BG55" s="24"/>
      <c r="BH55" s="24"/>
      <c r="BI55" s="24"/>
      <c r="BJ55" s="24"/>
      <c r="BK55" s="24"/>
      <c r="CB55" s="24"/>
      <c r="CC55" s="24"/>
      <c r="CD55" s="24"/>
      <c r="CE55" s="24"/>
      <c r="CF55" s="24"/>
      <c r="CG55" s="24"/>
      <c r="CH55" s="24"/>
      <c r="CI55" s="24"/>
      <c r="CJ55" s="24"/>
      <c r="CK55" s="24"/>
      <c r="CL55" s="24"/>
      <c r="CM55" s="24"/>
      <c r="CN55" s="24"/>
      <c r="CO55" s="24"/>
      <c r="CP55" s="24"/>
    </row>
    <row r="56" spans="55:94" x14ac:dyDescent="0.2">
      <c r="BC56" s="24"/>
      <c r="BD56" s="24"/>
      <c r="BE56" s="24"/>
      <c r="BF56" s="24"/>
      <c r="BG56" s="24"/>
      <c r="BH56" s="24"/>
      <c r="BI56" s="24"/>
      <c r="BJ56" s="24"/>
      <c r="BK56" s="24"/>
      <c r="CB56" s="24"/>
      <c r="CC56" s="24"/>
      <c r="CD56" s="24"/>
      <c r="CE56" s="24"/>
      <c r="CF56" s="24"/>
      <c r="CG56" s="24"/>
      <c r="CH56" s="24"/>
      <c r="CI56" s="24"/>
      <c r="CJ56" s="24"/>
      <c r="CK56" s="24"/>
      <c r="CL56" s="24"/>
      <c r="CM56" s="24"/>
      <c r="CN56" s="24"/>
      <c r="CO56" s="24"/>
      <c r="CP56" s="24"/>
    </row>
    <row r="57" spans="55:94" x14ac:dyDescent="0.2">
      <c r="BC57" s="24"/>
      <c r="BD57" s="24"/>
      <c r="BE57" s="24"/>
      <c r="BF57" s="24"/>
      <c r="BG57" s="24"/>
      <c r="BH57" s="24"/>
      <c r="BI57" s="24"/>
      <c r="BJ57" s="24"/>
      <c r="BK57" s="24"/>
      <c r="CB57" s="24"/>
      <c r="CC57" s="24"/>
      <c r="CD57" s="24"/>
      <c r="CE57" s="24"/>
      <c r="CF57" s="24"/>
      <c r="CG57" s="24"/>
      <c r="CH57" s="24"/>
      <c r="CI57" s="24"/>
      <c r="CJ57" s="24"/>
      <c r="CK57" s="24"/>
      <c r="CL57" s="24"/>
      <c r="CM57" s="24"/>
      <c r="CN57" s="24"/>
      <c r="CO57" s="24"/>
      <c r="CP57" s="24"/>
    </row>
    <row r="58" spans="55:94" x14ac:dyDescent="0.2">
      <c r="BC58" s="24"/>
      <c r="BD58" s="24"/>
      <c r="BE58" s="24"/>
      <c r="BF58" s="24"/>
      <c r="BG58" s="24"/>
      <c r="BH58" s="24"/>
      <c r="BI58" s="24"/>
      <c r="BJ58" s="24"/>
      <c r="BK58" s="24"/>
      <c r="CB58" s="24"/>
      <c r="CC58" s="24"/>
      <c r="CD58" s="24"/>
      <c r="CE58" s="24"/>
      <c r="CF58" s="24"/>
      <c r="CG58" s="24"/>
      <c r="CH58" s="24"/>
      <c r="CI58" s="24"/>
      <c r="CJ58" s="24"/>
      <c r="CK58" s="24"/>
      <c r="CL58" s="24"/>
      <c r="CM58" s="24"/>
      <c r="CN58" s="24"/>
      <c r="CO58" s="24"/>
      <c r="CP58" s="24"/>
    </row>
    <row r="59" spans="55:94" x14ac:dyDescent="0.2">
      <c r="BC59" s="24"/>
      <c r="BD59" s="24"/>
      <c r="BE59" s="24"/>
      <c r="BF59" s="24"/>
      <c r="BG59" s="24"/>
      <c r="BH59" s="24"/>
      <c r="BI59" s="24"/>
      <c r="BJ59" s="24"/>
      <c r="BK59" s="24"/>
      <c r="CB59" s="24"/>
      <c r="CC59" s="24"/>
      <c r="CD59" s="24"/>
      <c r="CE59" s="24"/>
      <c r="CF59" s="24"/>
      <c r="CG59" s="24"/>
      <c r="CH59" s="24"/>
      <c r="CI59" s="24"/>
      <c r="CJ59" s="24"/>
      <c r="CK59" s="24"/>
      <c r="CL59" s="24"/>
      <c r="CM59" s="24"/>
      <c r="CN59" s="24"/>
      <c r="CO59" s="24"/>
      <c r="CP59" s="24"/>
    </row>
    <row r="60" spans="55:94" x14ac:dyDescent="0.2">
      <c r="BC60" s="24"/>
      <c r="BD60" s="24"/>
      <c r="BE60" s="24"/>
      <c r="BF60" s="24"/>
      <c r="BG60" s="24"/>
      <c r="BH60" s="24"/>
      <c r="BI60" s="24"/>
      <c r="BJ60" s="24"/>
      <c r="BK60" s="24"/>
      <c r="CB60" s="24"/>
      <c r="CC60" s="24"/>
      <c r="CD60" s="24"/>
      <c r="CE60" s="24"/>
      <c r="CF60" s="24"/>
      <c r="CG60" s="24"/>
      <c r="CH60" s="24"/>
      <c r="CI60" s="24"/>
      <c r="CJ60" s="24"/>
      <c r="CK60" s="24"/>
      <c r="CL60" s="24"/>
      <c r="CM60" s="24"/>
      <c r="CN60" s="24"/>
      <c r="CO60" s="24"/>
      <c r="CP60" s="24"/>
    </row>
    <row r="61" spans="55:94" x14ac:dyDescent="0.2">
      <c r="BC61" s="24"/>
      <c r="BD61" s="24"/>
      <c r="BE61" s="24"/>
      <c r="BF61" s="24"/>
      <c r="BG61" s="24"/>
      <c r="BH61" s="24"/>
      <c r="BI61" s="24"/>
      <c r="BJ61" s="24"/>
      <c r="BK61" s="24"/>
      <c r="CB61" s="24"/>
      <c r="CC61" s="24"/>
      <c r="CD61" s="24"/>
      <c r="CE61" s="24"/>
      <c r="CF61" s="24"/>
      <c r="CG61" s="24"/>
      <c r="CH61" s="24"/>
      <c r="CI61" s="24"/>
      <c r="CJ61" s="24"/>
      <c r="CK61" s="24"/>
      <c r="CL61" s="24"/>
      <c r="CM61" s="24"/>
      <c r="CN61" s="24"/>
      <c r="CO61" s="24"/>
      <c r="CP61" s="24"/>
    </row>
    <row r="62" spans="55:94" x14ac:dyDescent="0.2">
      <c r="BC62" s="24"/>
      <c r="BD62" s="24"/>
      <c r="BE62" s="24"/>
      <c r="BF62" s="24"/>
      <c r="BG62" s="24"/>
      <c r="BH62" s="24"/>
      <c r="BI62" s="24"/>
      <c r="BJ62" s="24"/>
      <c r="BK62" s="24"/>
      <c r="CB62" s="24"/>
      <c r="CC62" s="24"/>
      <c r="CD62" s="24"/>
      <c r="CE62" s="24"/>
      <c r="CF62" s="24"/>
      <c r="CG62" s="24"/>
      <c r="CH62" s="24"/>
      <c r="CI62" s="24"/>
      <c r="CJ62" s="24"/>
      <c r="CK62" s="24"/>
      <c r="CL62" s="24"/>
      <c r="CM62" s="24"/>
      <c r="CN62" s="24"/>
      <c r="CO62" s="24"/>
      <c r="CP62" s="24"/>
    </row>
    <row r="63" spans="55:94" x14ac:dyDescent="0.2">
      <c r="BC63" s="24"/>
      <c r="BD63" s="24"/>
      <c r="BE63" s="24"/>
      <c r="BF63" s="24"/>
      <c r="BG63" s="24"/>
      <c r="BH63" s="24"/>
      <c r="BI63" s="24"/>
      <c r="BJ63" s="24"/>
      <c r="BK63" s="24"/>
      <c r="CB63" s="24"/>
      <c r="CC63" s="24"/>
      <c r="CD63" s="24"/>
      <c r="CE63" s="24"/>
      <c r="CF63" s="24"/>
      <c r="CG63" s="24"/>
      <c r="CH63" s="24"/>
      <c r="CI63" s="24"/>
      <c r="CJ63" s="24"/>
      <c r="CK63" s="24"/>
      <c r="CL63" s="24"/>
      <c r="CM63" s="24"/>
      <c r="CN63" s="24"/>
      <c r="CO63" s="24"/>
      <c r="CP63" s="24"/>
    </row>
    <row r="64" spans="55:94" x14ac:dyDescent="0.2">
      <c r="BC64" s="24"/>
      <c r="BD64" s="24"/>
      <c r="BE64" s="24"/>
      <c r="BF64" s="24"/>
      <c r="BG64" s="24"/>
      <c r="BH64" s="24"/>
      <c r="BI64" s="24"/>
      <c r="BJ64" s="24"/>
      <c r="BK64" s="24"/>
      <c r="CB64" s="24"/>
      <c r="CC64" s="24"/>
      <c r="CD64" s="24"/>
      <c r="CE64" s="24"/>
      <c r="CF64" s="24"/>
      <c r="CG64" s="24"/>
      <c r="CH64" s="24"/>
      <c r="CI64" s="24"/>
      <c r="CJ64" s="24"/>
      <c r="CK64" s="24"/>
      <c r="CL64" s="24"/>
      <c r="CM64" s="24"/>
      <c r="CN64" s="24"/>
      <c r="CO64" s="24"/>
      <c r="CP64" s="24"/>
    </row>
    <row r="65" spans="55:94" x14ac:dyDescent="0.2">
      <c r="BC65" s="24"/>
      <c r="BD65" s="24"/>
      <c r="BE65" s="24"/>
      <c r="BF65" s="24"/>
      <c r="BG65" s="24"/>
      <c r="BH65" s="24"/>
      <c r="BI65" s="24"/>
      <c r="BJ65" s="24"/>
      <c r="BK65" s="24"/>
      <c r="CB65" s="24"/>
      <c r="CC65" s="24"/>
      <c r="CD65" s="24"/>
      <c r="CE65" s="24"/>
      <c r="CF65" s="24"/>
      <c r="CG65" s="24"/>
      <c r="CH65" s="24"/>
      <c r="CI65" s="24"/>
      <c r="CJ65" s="24"/>
      <c r="CK65" s="24"/>
      <c r="CL65" s="24"/>
      <c r="CM65" s="24"/>
      <c r="CN65" s="24"/>
      <c r="CO65" s="24"/>
      <c r="CP65" s="24"/>
    </row>
    <row r="66" spans="55:94" x14ac:dyDescent="0.2">
      <c r="BC66" s="24"/>
      <c r="BD66" s="24"/>
      <c r="BE66" s="24"/>
      <c r="BF66" s="24"/>
      <c r="BG66" s="24"/>
      <c r="BH66" s="24"/>
      <c r="BI66" s="24"/>
      <c r="BJ66" s="24"/>
      <c r="BK66" s="24"/>
      <c r="CB66" s="24"/>
      <c r="CC66" s="24"/>
      <c r="CD66" s="24"/>
      <c r="CE66" s="24"/>
      <c r="CF66" s="24"/>
      <c r="CG66" s="24"/>
      <c r="CH66" s="24"/>
      <c r="CI66" s="24"/>
      <c r="CJ66" s="24"/>
      <c r="CK66" s="24"/>
      <c r="CL66" s="24"/>
      <c r="CM66" s="24"/>
      <c r="CN66" s="24"/>
      <c r="CO66" s="24"/>
      <c r="CP66" s="24"/>
    </row>
    <row r="67" spans="55:94" x14ac:dyDescent="0.2">
      <c r="BC67" s="24"/>
      <c r="BD67" s="24"/>
      <c r="BE67" s="24"/>
      <c r="BF67" s="24"/>
      <c r="BG67" s="24"/>
      <c r="BH67" s="24"/>
      <c r="BI67" s="24"/>
      <c r="BJ67" s="24"/>
      <c r="BK67" s="24"/>
      <c r="CB67" s="24"/>
      <c r="CC67" s="24"/>
      <c r="CD67" s="24"/>
      <c r="CE67" s="24"/>
      <c r="CF67" s="24"/>
      <c r="CG67" s="24"/>
      <c r="CH67" s="24"/>
      <c r="CI67" s="24"/>
      <c r="CJ67" s="24"/>
      <c r="CK67" s="24"/>
      <c r="CL67" s="24"/>
      <c r="CM67" s="24"/>
      <c r="CN67" s="24"/>
      <c r="CO67" s="24"/>
      <c r="CP67" s="24"/>
    </row>
    <row r="68" spans="55:94" x14ac:dyDescent="0.2">
      <c r="BL68" s="22"/>
      <c r="BM68" s="22"/>
      <c r="BN68" s="22"/>
      <c r="BO68" s="22"/>
      <c r="BP68" s="22"/>
      <c r="BQ68" s="22"/>
      <c r="BR68" s="22"/>
      <c r="BS68" s="22"/>
      <c r="BT68" s="22"/>
      <c r="BU68" s="22"/>
      <c r="BV68" s="22"/>
      <c r="BW68" s="22"/>
      <c r="BX68" s="22"/>
      <c r="BY68" s="22"/>
      <c r="BZ68" s="22"/>
      <c r="CB68" s="24"/>
      <c r="CC68" s="24"/>
      <c r="CD68" s="24"/>
      <c r="CE68" s="24"/>
      <c r="CF68" s="24"/>
      <c r="CG68" s="24"/>
      <c r="CH68" s="24"/>
      <c r="CI68" s="24"/>
      <c r="CJ68" s="24"/>
      <c r="CK68" s="24"/>
      <c r="CL68" s="24"/>
      <c r="CM68" s="24"/>
      <c r="CN68" s="24"/>
      <c r="CO68" s="24"/>
      <c r="CP68" s="24"/>
    </row>
    <row r="69" spans="55:94" x14ac:dyDescent="0.2">
      <c r="BL69" s="22"/>
      <c r="BM69" s="22"/>
      <c r="BN69" s="22"/>
      <c r="BO69" s="22"/>
      <c r="BP69" s="22"/>
      <c r="BQ69" s="22"/>
      <c r="BR69" s="22"/>
      <c r="BS69" s="22"/>
      <c r="BT69" s="22"/>
      <c r="BU69" s="22"/>
      <c r="BV69" s="22"/>
      <c r="BW69" s="22"/>
      <c r="BX69" s="22"/>
      <c r="BY69" s="22"/>
      <c r="BZ69" s="22"/>
      <c r="CB69" s="24"/>
      <c r="CC69" s="24"/>
      <c r="CD69" s="24"/>
      <c r="CE69" s="24"/>
      <c r="CF69" s="24"/>
      <c r="CG69" s="24"/>
      <c r="CH69" s="24"/>
      <c r="CI69" s="24"/>
      <c r="CJ69" s="24"/>
      <c r="CK69" s="24"/>
      <c r="CL69" s="24"/>
      <c r="CM69" s="24"/>
      <c r="CN69" s="24"/>
      <c r="CO69" s="24"/>
      <c r="CP69" s="24"/>
    </row>
    <row r="70" spans="55:94" x14ac:dyDescent="0.2">
      <c r="BL70" s="22"/>
      <c r="BM70" s="22"/>
      <c r="BN70" s="22"/>
      <c r="BO70" s="22"/>
      <c r="BP70" s="22"/>
      <c r="BQ70" s="22"/>
      <c r="BR70" s="22"/>
      <c r="BS70" s="22"/>
      <c r="BT70" s="22"/>
      <c r="BU70" s="22"/>
      <c r="BV70" s="22"/>
      <c r="BW70" s="22"/>
      <c r="BX70" s="22"/>
      <c r="BY70" s="22"/>
      <c r="BZ70" s="22"/>
      <c r="CB70" s="24"/>
      <c r="CC70" s="24"/>
      <c r="CD70" s="24"/>
      <c r="CE70" s="24"/>
      <c r="CF70" s="24"/>
      <c r="CG70" s="24"/>
      <c r="CH70" s="24"/>
      <c r="CI70" s="24"/>
      <c r="CJ70" s="24"/>
      <c r="CK70" s="24"/>
      <c r="CL70" s="24"/>
      <c r="CM70" s="24"/>
      <c r="CN70" s="24"/>
      <c r="CO70" s="24"/>
      <c r="CP70" s="24"/>
    </row>
    <row r="71" spans="55:94" x14ac:dyDescent="0.2">
      <c r="BL71" s="22"/>
      <c r="BM71" s="22"/>
      <c r="BN71" s="22"/>
      <c r="BO71" s="22"/>
      <c r="BP71" s="22"/>
      <c r="BQ71" s="22"/>
      <c r="BR71" s="22"/>
      <c r="BS71" s="22"/>
      <c r="BT71" s="22"/>
      <c r="BU71" s="22"/>
      <c r="BV71" s="22"/>
      <c r="BW71" s="22"/>
      <c r="BX71" s="22"/>
      <c r="BY71" s="22"/>
      <c r="BZ71" s="22"/>
      <c r="CB71" s="24"/>
      <c r="CC71" s="24"/>
      <c r="CD71" s="24"/>
      <c r="CE71" s="24"/>
      <c r="CF71" s="24"/>
      <c r="CG71" s="24"/>
      <c r="CH71" s="24"/>
      <c r="CI71" s="24"/>
      <c r="CJ71" s="24"/>
      <c r="CK71" s="24"/>
      <c r="CL71" s="24"/>
      <c r="CM71" s="24"/>
      <c r="CN71" s="24"/>
      <c r="CO71" s="24"/>
      <c r="CP71" s="24"/>
    </row>
    <row r="72" spans="55:94" x14ac:dyDescent="0.2">
      <c r="BL72" s="22"/>
      <c r="BM72" s="22"/>
      <c r="BN72" s="22"/>
      <c r="BO72" s="22"/>
      <c r="BP72" s="22"/>
      <c r="BQ72" s="22"/>
      <c r="BR72" s="22"/>
      <c r="BS72" s="22"/>
      <c r="BT72" s="22"/>
      <c r="BU72" s="22"/>
      <c r="BV72" s="22"/>
      <c r="BW72" s="22"/>
      <c r="BX72" s="22"/>
      <c r="BY72" s="22"/>
      <c r="BZ72" s="22"/>
      <c r="CB72" s="24"/>
      <c r="CC72" s="24"/>
      <c r="CD72" s="24"/>
      <c r="CE72" s="24"/>
      <c r="CF72" s="24"/>
      <c r="CG72" s="24"/>
      <c r="CH72" s="24"/>
      <c r="CI72" s="24"/>
      <c r="CJ72" s="24"/>
      <c r="CK72" s="24"/>
      <c r="CL72" s="24"/>
      <c r="CM72" s="24"/>
      <c r="CN72" s="24"/>
      <c r="CO72" s="24"/>
      <c r="CP72" s="24"/>
    </row>
    <row r="73" spans="55:94" x14ac:dyDescent="0.2">
      <c r="BL73" s="22"/>
      <c r="BM73" s="22"/>
      <c r="BN73" s="22"/>
      <c r="BO73" s="22"/>
      <c r="BP73" s="22"/>
      <c r="BQ73" s="22"/>
      <c r="BR73" s="22"/>
      <c r="BS73" s="22"/>
      <c r="BT73" s="22"/>
      <c r="BU73" s="22"/>
      <c r="BV73" s="22"/>
      <c r="BW73" s="22"/>
      <c r="BX73" s="22"/>
      <c r="BY73" s="22"/>
      <c r="BZ73" s="22"/>
      <c r="CB73" s="24"/>
      <c r="CC73" s="24"/>
      <c r="CD73" s="24"/>
      <c r="CE73" s="24"/>
      <c r="CF73" s="24"/>
      <c r="CG73" s="24"/>
      <c r="CH73" s="24"/>
      <c r="CI73" s="24"/>
      <c r="CJ73" s="24"/>
      <c r="CK73" s="24"/>
      <c r="CL73" s="24"/>
      <c r="CM73" s="24"/>
      <c r="CN73" s="24"/>
      <c r="CO73" s="24"/>
      <c r="CP73" s="24"/>
    </row>
    <row r="74" spans="55:94" x14ac:dyDescent="0.2">
      <c r="BL74" s="22"/>
      <c r="BM74" s="22"/>
      <c r="BN74" s="22"/>
      <c r="BO74" s="22"/>
      <c r="BP74" s="22"/>
      <c r="BQ74" s="22"/>
      <c r="BR74" s="22"/>
      <c r="BS74" s="22"/>
      <c r="BT74" s="22"/>
      <c r="BU74" s="22"/>
      <c r="BV74" s="22"/>
      <c r="BW74" s="22"/>
      <c r="BX74" s="22"/>
      <c r="BY74" s="22"/>
      <c r="BZ74" s="22"/>
      <c r="CB74" s="24"/>
      <c r="CC74" s="24"/>
      <c r="CD74" s="24"/>
      <c r="CE74" s="24"/>
      <c r="CF74" s="24"/>
      <c r="CG74" s="24"/>
      <c r="CH74" s="24"/>
      <c r="CI74" s="24"/>
      <c r="CJ74" s="24"/>
      <c r="CK74" s="24"/>
      <c r="CL74" s="24"/>
      <c r="CM74" s="24"/>
      <c r="CN74" s="24"/>
      <c r="CO74" s="24"/>
      <c r="CP74" s="24"/>
    </row>
    <row r="75" spans="55:94" x14ac:dyDescent="0.2">
      <c r="BL75" s="22"/>
      <c r="BM75" s="22"/>
      <c r="BN75" s="22"/>
      <c r="BO75" s="22"/>
      <c r="BP75" s="22"/>
      <c r="BQ75" s="22"/>
      <c r="BR75" s="22"/>
      <c r="BS75" s="22"/>
      <c r="BT75" s="22"/>
      <c r="BU75" s="22"/>
      <c r="BV75" s="22"/>
      <c r="BW75" s="22"/>
      <c r="BX75" s="22"/>
      <c r="BY75" s="22"/>
      <c r="BZ75" s="22"/>
      <c r="CB75" s="24"/>
      <c r="CC75" s="24"/>
      <c r="CD75" s="24"/>
      <c r="CE75" s="24"/>
      <c r="CF75" s="24"/>
      <c r="CG75" s="24"/>
      <c r="CH75" s="24"/>
      <c r="CI75" s="24"/>
      <c r="CJ75" s="24"/>
      <c r="CK75" s="24"/>
      <c r="CL75" s="24"/>
      <c r="CM75" s="24"/>
      <c r="CN75" s="24"/>
      <c r="CO75" s="24"/>
      <c r="CP75" s="24"/>
    </row>
    <row r="76" spans="55:94" x14ac:dyDescent="0.2">
      <c r="BL76" s="22"/>
      <c r="BM76" s="22"/>
      <c r="BN76" s="22"/>
      <c r="BO76" s="22"/>
      <c r="BP76" s="22"/>
      <c r="BQ76" s="22"/>
      <c r="BR76" s="22"/>
      <c r="BS76" s="22"/>
      <c r="BT76" s="22"/>
      <c r="BU76" s="22"/>
      <c r="BV76" s="22"/>
      <c r="BW76" s="22"/>
      <c r="BX76" s="22"/>
      <c r="BY76" s="22"/>
      <c r="BZ76" s="22"/>
      <c r="CB76" s="24"/>
      <c r="CC76" s="24"/>
      <c r="CD76" s="24"/>
      <c r="CE76" s="24"/>
      <c r="CF76" s="24"/>
      <c r="CG76" s="24"/>
      <c r="CH76" s="24"/>
      <c r="CI76" s="24"/>
      <c r="CJ76" s="24"/>
      <c r="CK76" s="24"/>
      <c r="CL76" s="24"/>
      <c r="CM76" s="24"/>
      <c r="CN76" s="24"/>
      <c r="CO76" s="24"/>
      <c r="CP76" s="24"/>
    </row>
    <row r="77" spans="55:94" x14ac:dyDescent="0.2">
      <c r="BL77" s="22"/>
      <c r="BM77" s="22"/>
      <c r="BN77" s="22"/>
      <c r="BO77" s="22"/>
      <c r="BP77" s="22"/>
      <c r="BQ77" s="22"/>
      <c r="BR77" s="22"/>
      <c r="BS77" s="22"/>
      <c r="BT77" s="22"/>
      <c r="BU77" s="22"/>
      <c r="BV77" s="22"/>
      <c r="BW77" s="22"/>
      <c r="BX77" s="22"/>
      <c r="BY77" s="22"/>
      <c r="BZ77" s="22"/>
      <c r="CB77" s="24"/>
      <c r="CC77" s="24"/>
      <c r="CD77" s="24"/>
      <c r="CE77" s="24"/>
      <c r="CF77" s="24"/>
      <c r="CG77" s="24"/>
      <c r="CH77" s="24"/>
      <c r="CI77" s="24"/>
      <c r="CJ77" s="24"/>
      <c r="CK77" s="24"/>
      <c r="CL77" s="24"/>
      <c r="CM77" s="24"/>
      <c r="CN77" s="24"/>
      <c r="CO77" s="24"/>
      <c r="CP77" s="24"/>
    </row>
    <row r="78" spans="55:94" x14ac:dyDescent="0.2">
      <c r="BL78" s="22"/>
      <c r="BM78" s="22"/>
      <c r="BN78" s="22"/>
      <c r="BO78" s="22"/>
      <c r="BP78" s="22"/>
      <c r="BQ78" s="22"/>
      <c r="BR78" s="22"/>
      <c r="BS78" s="22"/>
      <c r="BT78" s="22"/>
      <c r="BU78" s="22"/>
      <c r="BV78" s="22"/>
      <c r="BW78" s="22"/>
      <c r="BX78" s="22"/>
      <c r="BY78" s="22"/>
      <c r="BZ78" s="22"/>
      <c r="CB78" s="24"/>
      <c r="CC78" s="24"/>
      <c r="CD78" s="24"/>
      <c r="CE78" s="24"/>
      <c r="CF78" s="24"/>
      <c r="CG78" s="24"/>
      <c r="CH78" s="24"/>
      <c r="CI78" s="24"/>
      <c r="CJ78" s="24"/>
      <c r="CK78" s="24"/>
      <c r="CL78" s="24"/>
      <c r="CM78" s="24"/>
      <c r="CN78" s="24"/>
      <c r="CO78" s="24"/>
      <c r="CP78" s="24"/>
    </row>
  </sheetData>
  <mergeCells count="115">
    <mergeCell ref="AM38:AN38"/>
    <mergeCell ref="AK40:AL40"/>
    <mergeCell ref="AW38:AX38"/>
    <mergeCell ref="BI13:BI16"/>
    <mergeCell ref="AW28:AX33"/>
    <mergeCell ref="AU29:AV33"/>
    <mergeCell ref="AS27:AX27"/>
    <mergeCell ref="AW36:AX36"/>
    <mergeCell ref="AW40:AX40"/>
    <mergeCell ref="AU40:AV40"/>
    <mergeCell ref="AW37:AX37"/>
    <mergeCell ref="AY27:BJ27"/>
    <mergeCell ref="AK27:AR27"/>
    <mergeCell ref="AW41:AX41"/>
    <mergeCell ref="AS41:AT41"/>
    <mergeCell ref="AO40:AP40"/>
    <mergeCell ref="AS40:AT40"/>
    <mergeCell ref="AQ40:AR40"/>
    <mergeCell ref="AQ36:AR36"/>
    <mergeCell ref="AM1:BI1"/>
    <mergeCell ref="AM2:BJ3"/>
    <mergeCell ref="BC11:BJ11"/>
    <mergeCell ref="BF13:BF16"/>
    <mergeCell ref="BD13:BD16"/>
    <mergeCell ref="BC13:BC16"/>
    <mergeCell ref="AN9:BK9"/>
    <mergeCell ref="AY23:BB23"/>
    <mergeCell ref="AY30:BJ30"/>
    <mergeCell ref="AS29:AT33"/>
    <mergeCell ref="AS28:AV28"/>
    <mergeCell ref="AN7:BK7"/>
    <mergeCell ref="AO37:AP37"/>
    <mergeCell ref="AO38:AP38"/>
    <mergeCell ref="AU38:AV38"/>
    <mergeCell ref="AS37:AT37"/>
    <mergeCell ref="AQ38:AR38"/>
    <mergeCell ref="AU36:AV36"/>
    <mergeCell ref="AN5:BK5"/>
    <mergeCell ref="BE13:BE16"/>
    <mergeCell ref="AN6:BK6"/>
    <mergeCell ref="BJ13:BJ16"/>
    <mergeCell ref="BH13:BH16"/>
    <mergeCell ref="BG13:BG16"/>
    <mergeCell ref="AI8:BK8"/>
    <mergeCell ref="B1:L1"/>
    <mergeCell ref="N3:AI3"/>
    <mergeCell ref="E9:F9"/>
    <mergeCell ref="B4:L4"/>
    <mergeCell ref="B5:L5"/>
    <mergeCell ref="B13:B16"/>
    <mergeCell ref="N6:AH7"/>
    <mergeCell ref="B2:L2"/>
    <mergeCell ref="D7:F7"/>
    <mergeCell ref="H7:L7"/>
    <mergeCell ref="N5:AH5"/>
    <mergeCell ref="H8:L8"/>
    <mergeCell ref="A3:M3"/>
    <mergeCell ref="H9:L9"/>
    <mergeCell ref="V11:AD11"/>
    <mergeCell ref="B27:B33"/>
    <mergeCell ref="AM36:AN36"/>
    <mergeCell ref="S25:U25"/>
    <mergeCell ref="AK28:AL33"/>
    <mergeCell ref="AJ29:AJ32"/>
    <mergeCell ref="AH36:AI36"/>
    <mergeCell ref="AF29:AG32"/>
    <mergeCell ref="AH29:AI32"/>
    <mergeCell ref="AE25:AG25"/>
    <mergeCell ref="AF27:AJ28"/>
    <mergeCell ref="I25:J25"/>
    <mergeCell ref="AM28:AR28"/>
    <mergeCell ref="AQ29:AR33"/>
    <mergeCell ref="AO29:AP33"/>
    <mergeCell ref="AM29:AN33"/>
    <mergeCell ref="AK36:AL36"/>
    <mergeCell ref="F36:AE36"/>
    <mergeCell ref="C36:E36"/>
    <mergeCell ref="AF36:AG36"/>
    <mergeCell ref="AO36:AP36"/>
    <mergeCell ref="AW45:BJ45"/>
    <mergeCell ref="C48:O48"/>
    <mergeCell ref="AW48:BJ48"/>
    <mergeCell ref="R47:AD47"/>
    <mergeCell ref="R48:AD48"/>
    <mergeCell ref="AG47:AV47"/>
    <mergeCell ref="AG48:AV48"/>
    <mergeCell ref="C47:O47"/>
    <mergeCell ref="AW47:BJ47"/>
    <mergeCell ref="C45:O45"/>
    <mergeCell ref="R45:AD45"/>
    <mergeCell ref="AG45:AV45"/>
    <mergeCell ref="AK42:AL42"/>
    <mergeCell ref="AK43:AL43"/>
    <mergeCell ref="AK44:AL44"/>
    <mergeCell ref="C41:Q42"/>
    <mergeCell ref="F37:AE37"/>
    <mergeCell ref="L25:O25"/>
    <mergeCell ref="Y25:AA25"/>
    <mergeCell ref="AU37:AV37"/>
    <mergeCell ref="AQ37:AR37"/>
    <mergeCell ref="AS38:AT38"/>
    <mergeCell ref="C40:Q40"/>
    <mergeCell ref="AK38:AL38"/>
    <mergeCell ref="AS36:AT36"/>
    <mergeCell ref="AM40:AN40"/>
    <mergeCell ref="AU41:AV41"/>
    <mergeCell ref="AM41:AN41"/>
    <mergeCell ref="AO41:AP41"/>
    <mergeCell ref="AQ41:AR41"/>
    <mergeCell ref="C37:E37"/>
    <mergeCell ref="AF37:AG37"/>
    <mergeCell ref="AK37:AL37"/>
    <mergeCell ref="AM37:AN37"/>
    <mergeCell ref="AH37:AI37"/>
    <mergeCell ref="AK41:AL41"/>
  </mergeCells>
  <phoneticPr fontId="0" type="noConversion"/>
  <printOptions horizontalCentered="1"/>
  <pageMargins left="0.19685039370078741" right="0.19685039370078741" top="0.35433070866141736" bottom="0.47244094488188981" header="0.23622047244094491" footer="0.23622047244094491"/>
  <pageSetup paperSize="9" scale="65" orientation="landscape" horizontalDpi="300" r:id="rId1"/>
  <headerFooter alignWithMargins="0">
    <oddHeader>&amp;L&amp;"Times New Roman,обычный"&amp;8УАП и ОУП МГУ  НИВЦ МГУ  АИС "Учебный план"  &amp;R&amp;"Times New Roman,обычный"&amp;8&amp;D</oddHeader>
    <oddFooter>&amp;R&amp;"Times New Roman,Обычный"&amp;8&amp;P/&amp;N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U78"/>
  <sheetViews>
    <sheetView showGridLines="0" showZeros="0" topLeftCell="B1" zoomScale="75" zoomScaleNormal="75" zoomScaleSheetLayoutView="75" workbookViewId="0">
      <selection activeCell="W9" sqref="W9"/>
    </sheetView>
  </sheetViews>
  <sheetFormatPr defaultColWidth="8.85546875" defaultRowHeight="12.75" x14ac:dyDescent="0.2"/>
  <cols>
    <col min="1" max="1" width="6.42578125" style="22" hidden="1" customWidth="1"/>
    <col min="2" max="10" width="3.28515625" style="22" customWidth="1"/>
    <col min="11" max="11" width="3.85546875" style="22" customWidth="1"/>
    <col min="12" max="12" width="3.7109375" style="22" customWidth="1"/>
    <col min="13" max="50" width="3.28515625" style="22" customWidth="1"/>
    <col min="51" max="62" width="3.7109375" style="22" customWidth="1"/>
    <col min="63" max="63" width="5.5703125" style="22" customWidth="1"/>
    <col min="64" max="64" width="5.140625" style="24" hidden="1" customWidth="1"/>
    <col min="65" max="65" width="7.140625" style="24" hidden="1" customWidth="1"/>
    <col min="66" max="78" width="5.42578125" style="24" hidden="1" customWidth="1"/>
    <col min="79" max="79" width="0.28515625" style="22" hidden="1" customWidth="1"/>
    <col min="80" max="82" width="6.28515625" style="22" hidden="1" customWidth="1"/>
    <col min="83" max="83" width="8.85546875" style="22" hidden="1" customWidth="1"/>
    <col min="84" max="16384" width="8.85546875" style="22"/>
  </cols>
  <sheetData>
    <row r="1" spans="1:63" ht="15.75" x14ac:dyDescent="0.25">
      <c r="A1" s="22">
        <v>1</v>
      </c>
      <c r="B1" s="492" t="s">
        <v>312</v>
      </c>
      <c r="C1" s="492"/>
      <c r="D1" s="492"/>
      <c r="E1" s="492"/>
      <c r="F1" s="492"/>
      <c r="G1" s="492"/>
      <c r="H1" s="492"/>
      <c r="I1" s="492"/>
      <c r="J1" s="492"/>
      <c r="K1" s="492"/>
      <c r="L1" s="492"/>
      <c r="AM1" s="506" t="s">
        <v>317</v>
      </c>
      <c r="AN1" s="506"/>
      <c r="AO1" s="506"/>
      <c r="AP1" s="506"/>
      <c r="AQ1" s="506"/>
      <c r="AR1" s="506"/>
      <c r="AS1" s="506"/>
      <c r="AT1" s="506"/>
      <c r="AU1" s="506"/>
      <c r="AV1" s="506"/>
      <c r="AW1" s="506"/>
      <c r="AX1" s="506"/>
      <c r="AY1" s="506"/>
      <c r="AZ1" s="506"/>
      <c r="BA1" s="506"/>
      <c r="BB1" s="506"/>
      <c r="BC1" s="506"/>
      <c r="BD1" s="506"/>
      <c r="BE1" s="506"/>
      <c r="BF1" s="506"/>
      <c r="BG1" s="506"/>
      <c r="BH1" s="506"/>
      <c r="BI1" s="506"/>
      <c r="BJ1" s="23"/>
    </row>
    <row r="2" spans="1:63" ht="14.25" customHeight="1" x14ac:dyDescent="0.25">
      <c r="B2" s="495" t="s">
        <v>313</v>
      </c>
      <c r="C2" s="495"/>
      <c r="D2" s="495"/>
      <c r="E2" s="495"/>
      <c r="F2" s="495"/>
      <c r="G2" s="495"/>
      <c r="H2" s="495"/>
      <c r="I2" s="495"/>
      <c r="J2" s="495"/>
      <c r="K2" s="495"/>
      <c r="L2" s="495"/>
      <c r="AM2" s="507" t="s">
        <v>320</v>
      </c>
      <c r="AN2" s="507"/>
      <c r="AO2" s="507"/>
      <c r="AP2" s="507"/>
      <c r="AQ2" s="507"/>
      <c r="AR2" s="507"/>
      <c r="AS2" s="507"/>
      <c r="AT2" s="507"/>
      <c r="AU2" s="507"/>
      <c r="AV2" s="507"/>
      <c r="AW2" s="507"/>
      <c r="AX2" s="507"/>
      <c r="AY2" s="507"/>
      <c r="AZ2" s="507"/>
      <c r="BA2" s="507"/>
      <c r="BB2" s="507"/>
      <c r="BC2" s="507"/>
      <c r="BD2" s="507"/>
      <c r="BE2" s="507"/>
      <c r="BF2" s="507"/>
      <c r="BG2" s="507"/>
      <c r="BH2" s="507"/>
      <c r="BI2" s="507"/>
      <c r="BJ2" s="507"/>
    </row>
    <row r="3" spans="1:63" ht="29.45" customHeight="1" x14ac:dyDescent="0.3">
      <c r="B3" s="502" t="s">
        <v>329</v>
      </c>
      <c r="C3" s="502"/>
      <c r="D3" s="502"/>
      <c r="E3" s="502"/>
      <c r="F3" s="502"/>
      <c r="G3" s="502"/>
      <c r="H3" s="502"/>
      <c r="I3" s="502"/>
      <c r="J3" s="502"/>
      <c r="K3" s="502"/>
      <c r="L3" s="502"/>
      <c r="N3" s="493" t="s">
        <v>310</v>
      </c>
      <c r="O3" s="493"/>
      <c r="P3" s="493"/>
      <c r="Q3" s="493"/>
      <c r="R3" s="493"/>
      <c r="S3" s="493"/>
      <c r="T3" s="493"/>
      <c r="U3" s="493"/>
      <c r="V3" s="493"/>
      <c r="W3" s="493"/>
      <c r="X3" s="493"/>
      <c r="Y3" s="493"/>
      <c r="Z3" s="493"/>
      <c r="AA3" s="493"/>
      <c r="AB3" s="493"/>
      <c r="AC3" s="493"/>
      <c r="AD3" s="493"/>
      <c r="AE3" s="493"/>
      <c r="AF3" s="493"/>
      <c r="AG3" s="493"/>
      <c r="AH3" s="493"/>
      <c r="AI3" s="493"/>
      <c r="AJ3" s="25"/>
      <c r="AK3" s="25"/>
      <c r="AL3" s="25"/>
      <c r="AM3" s="508"/>
      <c r="AN3" s="508"/>
      <c r="AO3" s="508"/>
      <c r="AP3" s="508"/>
      <c r="AQ3" s="508"/>
      <c r="AR3" s="508"/>
      <c r="AS3" s="508"/>
      <c r="AT3" s="508"/>
      <c r="AU3" s="508"/>
      <c r="AV3" s="508"/>
      <c r="AW3" s="508"/>
      <c r="AX3" s="508"/>
      <c r="AY3" s="508"/>
      <c r="AZ3" s="508"/>
      <c r="BA3" s="508"/>
      <c r="BB3" s="508"/>
      <c r="BC3" s="508"/>
      <c r="BD3" s="508"/>
      <c r="BE3" s="508"/>
      <c r="BF3" s="508"/>
      <c r="BG3" s="508"/>
      <c r="BH3" s="508"/>
      <c r="BI3" s="508"/>
      <c r="BJ3" s="508"/>
    </row>
    <row r="4" spans="1:63" ht="15.75" x14ac:dyDescent="0.25">
      <c r="B4" s="495" t="s">
        <v>314</v>
      </c>
      <c r="C4" s="495"/>
      <c r="D4" s="495"/>
      <c r="E4" s="495"/>
      <c r="F4" s="495"/>
      <c r="G4" s="495"/>
      <c r="H4" s="495"/>
      <c r="I4" s="495"/>
      <c r="J4" s="495"/>
      <c r="K4" s="495"/>
      <c r="L4" s="495"/>
      <c r="M4" s="26"/>
      <c r="AI4" s="25"/>
      <c r="AU4" s="25" t="s">
        <v>22</v>
      </c>
    </row>
    <row r="5" spans="1:63" ht="18.75" customHeight="1" x14ac:dyDescent="0.25">
      <c r="B5" s="492" t="s">
        <v>315</v>
      </c>
      <c r="C5" s="492"/>
      <c r="D5" s="492"/>
      <c r="E5" s="492"/>
      <c r="F5" s="492"/>
      <c r="G5" s="492"/>
      <c r="H5" s="492"/>
      <c r="I5" s="492"/>
      <c r="J5" s="492"/>
      <c r="K5" s="492"/>
      <c r="L5" s="492"/>
      <c r="N5" s="500"/>
      <c r="O5" s="500"/>
      <c r="P5" s="500"/>
      <c r="Q5" s="500"/>
      <c r="R5" s="500"/>
      <c r="S5" s="500"/>
      <c r="T5" s="500"/>
      <c r="U5" s="500"/>
      <c r="V5" s="500"/>
      <c r="W5" s="500"/>
      <c r="X5" s="500"/>
      <c r="Y5" s="500"/>
      <c r="Z5" s="500"/>
      <c r="AA5" s="500"/>
      <c r="AB5" s="500"/>
      <c r="AC5" s="500"/>
      <c r="AD5" s="500"/>
      <c r="AE5" s="500"/>
      <c r="AF5" s="500"/>
      <c r="AG5" s="500"/>
      <c r="AH5" s="500"/>
      <c r="AI5" s="107" t="s">
        <v>318</v>
      </c>
      <c r="AN5" s="482"/>
      <c r="AO5" s="483"/>
      <c r="AP5" s="483"/>
      <c r="AQ5" s="483"/>
      <c r="AR5" s="483"/>
      <c r="AS5" s="483"/>
      <c r="AT5" s="483"/>
      <c r="AU5" s="483"/>
      <c r="AV5" s="483"/>
      <c r="AW5" s="483"/>
      <c r="AX5" s="483"/>
      <c r="AY5" s="483"/>
      <c r="AZ5" s="483"/>
      <c r="BA5" s="483"/>
      <c r="BB5" s="483"/>
      <c r="BC5" s="483"/>
      <c r="BD5" s="483"/>
      <c r="BE5" s="483"/>
      <c r="BF5" s="483"/>
      <c r="BG5" s="483"/>
      <c r="BH5" s="483"/>
      <c r="BI5" s="483"/>
      <c r="BJ5" s="483"/>
      <c r="BK5" s="483"/>
    </row>
    <row r="6" spans="1:63" ht="18.75" customHeight="1" x14ac:dyDescent="0.2">
      <c r="N6" s="497"/>
      <c r="O6" s="497"/>
      <c r="P6" s="497"/>
      <c r="Q6" s="497"/>
      <c r="R6" s="497"/>
      <c r="S6" s="497"/>
      <c r="T6" s="497"/>
      <c r="U6" s="497"/>
      <c r="V6" s="497"/>
      <c r="W6" s="497"/>
      <c r="X6" s="497"/>
      <c r="Y6" s="497"/>
      <c r="Z6" s="497"/>
      <c r="AA6" s="497"/>
      <c r="AB6" s="497"/>
      <c r="AC6" s="497"/>
      <c r="AD6" s="497"/>
      <c r="AE6" s="497"/>
      <c r="AF6" s="497"/>
      <c r="AG6" s="497"/>
      <c r="AH6" s="497"/>
      <c r="AI6" s="107" t="s">
        <v>319</v>
      </c>
      <c r="AN6" s="482"/>
      <c r="AO6" s="483"/>
      <c r="AP6" s="483"/>
      <c r="AQ6" s="483"/>
      <c r="AR6" s="483"/>
      <c r="AS6" s="483"/>
      <c r="AT6" s="483"/>
      <c r="AU6" s="483"/>
      <c r="AV6" s="483"/>
      <c r="AW6" s="483"/>
      <c r="AX6" s="483"/>
      <c r="AY6" s="483"/>
      <c r="AZ6" s="483"/>
      <c r="BA6" s="483"/>
      <c r="BB6" s="483"/>
      <c r="BC6" s="483"/>
      <c r="BD6" s="483"/>
      <c r="BE6" s="483"/>
      <c r="BF6" s="483"/>
      <c r="BG6" s="483"/>
      <c r="BH6" s="483"/>
      <c r="BI6" s="483"/>
      <c r="BJ6" s="483"/>
      <c r="BK6" s="483"/>
    </row>
    <row r="7" spans="1:63" ht="18.75" customHeight="1" x14ac:dyDescent="0.2">
      <c r="C7" s="25" t="s">
        <v>24</v>
      </c>
      <c r="D7" s="498" t="s">
        <v>22</v>
      </c>
      <c r="E7" s="499"/>
      <c r="F7" s="499"/>
      <c r="G7" s="25"/>
      <c r="H7" s="498"/>
      <c r="I7" s="498"/>
      <c r="J7" s="498"/>
      <c r="K7" s="498"/>
      <c r="L7" s="498"/>
      <c r="N7" s="497"/>
      <c r="O7" s="497"/>
      <c r="P7" s="497"/>
      <c r="Q7" s="497"/>
      <c r="R7" s="497"/>
      <c r="S7" s="497"/>
      <c r="T7" s="497"/>
      <c r="U7" s="497"/>
      <c r="V7" s="497"/>
      <c r="W7" s="497"/>
      <c r="X7" s="497"/>
      <c r="Y7" s="497"/>
      <c r="Z7" s="497"/>
      <c r="AA7" s="497"/>
      <c r="AB7" s="497"/>
      <c r="AC7" s="497"/>
      <c r="AD7" s="497"/>
      <c r="AE7" s="497"/>
      <c r="AF7" s="497"/>
      <c r="AG7" s="497"/>
      <c r="AH7" s="497"/>
      <c r="AN7" s="482"/>
      <c r="AO7" s="483"/>
      <c r="AP7" s="483"/>
      <c r="AQ7" s="483"/>
      <c r="AR7" s="483"/>
      <c r="AS7" s="483"/>
      <c r="AT7" s="483"/>
      <c r="AU7" s="483"/>
      <c r="AV7" s="483"/>
      <c r="AW7" s="483"/>
      <c r="AX7" s="483"/>
      <c r="AY7" s="483"/>
      <c r="AZ7" s="483"/>
      <c r="BA7" s="483"/>
      <c r="BB7" s="483"/>
      <c r="BC7" s="483"/>
      <c r="BD7" s="483"/>
      <c r="BE7" s="483"/>
      <c r="BF7" s="483"/>
      <c r="BG7" s="483"/>
      <c r="BH7" s="483"/>
      <c r="BI7" s="483"/>
      <c r="BJ7" s="483"/>
      <c r="BK7" s="483"/>
    </row>
    <row r="8" spans="1:63" ht="18.75" customHeight="1" x14ac:dyDescent="0.2">
      <c r="E8" s="25"/>
      <c r="G8" s="25"/>
      <c r="H8" s="501" t="s">
        <v>316</v>
      </c>
      <c r="I8" s="501"/>
      <c r="J8" s="501"/>
      <c r="K8" s="501"/>
      <c r="L8" s="501"/>
      <c r="N8" s="25" t="s">
        <v>22</v>
      </c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482"/>
      <c r="AJ8" s="483"/>
      <c r="AK8" s="483"/>
      <c r="AL8" s="483"/>
      <c r="AM8" s="483"/>
      <c r="AN8" s="483"/>
      <c r="AO8" s="483"/>
      <c r="AP8" s="483"/>
      <c r="AQ8" s="483"/>
      <c r="AR8" s="483"/>
      <c r="AS8" s="483"/>
      <c r="AT8" s="483"/>
      <c r="AU8" s="483"/>
      <c r="AV8" s="483"/>
      <c r="AW8" s="483"/>
      <c r="AX8" s="483"/>
      <c r="AY8" s="483"/>
      <c r="AZ8" s="483"/>
      <c r="BA8" s="483"/>
      <c r="BB8" s="483"/>
      <c r="BC8" s="483"/>
      <c r="BD8" s="483"/>
      <c r="BE8" s="483"/>
      <c r="BF8" s="483"/>
      <c r="BG8" s="483"/>
      <c r="BH8" s="483"/>
      <c r="BI8" s="483"/>
      <c r="BJ8" s="483"/>
      <c r="BK8" s="483"/>
    </row>
    <row r="9" spans="1:63" ht="18.75" customHeight="1" x14ac:dyDescent="0.2">
      <c r="B9" s="25"/>
      <c r="C9" s="25"/>
      <c r="D9" s="25"/>
      <c r="E9" s="494"/>
      <c r="F9" s="494"/>
      <c r="G9" s="25"/>
      <c r="H9" s="494"/>
      <c r="I9" s="494"/>
      <c r="J9" s="494"/>
      <c r="K9" s="494"/>
      <c r="L9" s="494"/>
      <c r="AJ9" s="25"/>
      <c r="AK9" s="25"/>
      <c r="AL9" s="25"/>
      <c r="AN9" s="482"/>
      <c r="AO9" s="483"/>
      <c r="AP9" s="483"/>
      <c r="AQ9" s="483"/>
      <c r="AR9" s="483"/>
      <c r="AS9" s="483"/>
      <c r="AT9" s="483"/>
      <c r="AU9" s="483"/>
      <c r="AV9" s="483"/>
      <c r="AW9" s="483"/>
      <c r="AX9" s="483"/>
      <c r="AY9" s="483"/>
      <c r="AZ9" s="483"/>
      <c r="BA9" s="483"/>
      <c r="BB9" s="483"/>
      <c r="BC9" s="483"/>
      <c r="BD9" s="483"/>
      <c r="BE9" s="483"/>
      <c r="BF9" s="483"/>
      <c r="BG9" s="483"/>
      <c r="BH9" s="483"/>
      <c r="BI9" s="483"/>
      <c r="BJ9" s="483"/>
      <c r="BK9" s="483"/>
    </row>
    <row r="10" spans="1:63" ht="6.6" customHeight="1" x14ac:dyDescent="0.2"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AM10" s="25"/>
    </row>
    <row r="11" spans="1:63" ht="37.5" customHeight="1" x14ac:dyDescent="0.2"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V11" s="504" t="s">
        <v>311</v>
      </c>
      <c r="W11" s="504"/>
      <c r="X11" s="504"/>
      <c r="Y11" s="504"/>
      <c r="Z11" s="504"/>
      <c r="AA11" s="504"/>
      <c r="AB11" s="504"/>
      <c r="AC11" s="504"/>
      <c r="AD11" s="504"/>
      <c r="AL11" s="27" t="s">
        <v>22</v>
      </c>
      <c r="AM11" s="27"/>
      <c r="BC11" s="509" t="s">
        <v>321</v>
      </c>
      <c r="BD11" s="509"/>
      <c r="BE11" s="509"/>
      <c r="BF11" s="509"/>
      <c r="BG11" s="509"/>
      <c r="BH11" s="509"/>
      <c r="BI11" s="509"/>
      <c r="BJ11" s="509"/>
    </row>
    <row r="12" spans="1:63" ht="7.15" customHeight="1" thickBot="1" x14ac:dyDescent="0.25"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/>
      <c r="AJ12" s="25"/>
      <c r="AK12" s="25"/>
      <c r="AL12" s="25"/>
      <c r="AM12" s="25"/>
      <c r="AN12" s="25"/>
      <c r="AO12" s="25"/>
      <c r="AP12" s="25"/>
      <c r="AQ12" s="25"/>
      <c r="AR12" s="25"/>
      <c r="AS12" s="25"/>
      <c r="AT12" s="25"/>
      <c r="AU12" s="25"/>
      <c r="AV12" s="25"/>
      <c r="AW12" s="25"/>
      <c r="AX12" s="25"/>
      <c r="AY12" s="25"/>
      <c r="AZ12" s="25"/>
      <c r="BA12" s="25"/>
      <c r="BB12" s="25"/>
      <c r="BC12" s="25"/>
      <c r="BD12" s="25"/>
      <c r="BE12" s="25"/>
      <c r="BF12" s="25"/>
      <c r="BG12" s="25"/>
      <c r="BH12" s="25"/>
      <c r="BI12" s="25"/>
    </row>
    <row r="13" spans="1:63" ht="30" customHeight="1" x14ac:dyDescent="0.2">
      <c r="A13" s="22">
        <v>2</v>
      </c>
      <c r="B13" s="449" t="s">
        <v>342</v>
      </c>
      <c r="C13" s="29" t="s">
        <v>322</v>
      </c>
      <c r="D13" s="30"/>
      <c r="E13" s="30"/>
      <c r="F13" s="30"/>
      <c r="G13" s="31">
        <v>29</v>
      </c>
      <c r="H13" s="30" t="s">
        <v>323</v>
      </c>
      <c r="I13" s="30"/>
      <c r="J13" s="30"/>
      <c r="K13" s="32">
        <v>27</v>
      </c>
      <c r="L13" s="30" t="s">
        <v>324</v>
      </c>
      <c r="M13" s="30"/>
      <c r="N13" s="30"/>
      <c r="O13" s="30"/>
      <c r="P13" s="30" t="s">
        <v>325</v>
      </c>
      <c r="Q13" s="30"/>
      <c r="R13" s="30"/>
      <c r="S13" s="30"/>
      <c r="T13" s="32">
        <v>29</v>
      </c>
      <c r="U13" s="30" t="s">
        <v>326</v>
      </c>
      <c r="V13" s="30"/>
      <c r="W13" s="30"/>
      <c r="X13" s="32">
        <v>26</v>
      </c>
      <c r="Y13" s="30" t="s">
        <v>327</v>
      </c>
      <c r="Z13" s="30"/>
      <c r="AA13" s="30"/>
      <c r="AB13" s="32">
        <v>23</v>
      </c>
      <c r="AC13" s="30" t="s">
        <v>328</v>
      </c>
      <c r="AD13" s="30"/>
      <c r="AE13" s="30"/>
      <c r="AF13" s="30"/>
      <c r="AG13" s="32">
        <v>30</v>
      </c>
      <c r="AH13" s="30" t="s">
        <v>330</v>
      </c>
      <c r="AI13" s="30"/>
      <c r="AJ13" s="30"/>
      <c r="AK13" s="32">
        <v>27</v>
      </c>
      <c r="AL13" s="30" t="s">
        <v>331</v>
      </c>
      <c r="AM13" s="30"/>
      <c r="AN13" s="30"/>
      <c r="AO13" s="30"/>
      <c r="AP13" s="30" t="s">
        <v>332</v>
      </c>
      <c r="AQ13" s="30"/>
      <c r="AR13" s="30"/>
      <c r="AS13" s="30"/>
      <c r="AT13" s="32">
        <v>29</v>
      </c>
      <c r="AU13" s="30" t="s">
        <v>333</v>
      </c>
      <c r="AV13" s="30"/>
      <c r="AW13" s="30"/>
      <c r="AX13" s="32">
        <v>27</v>
      </c>
      <c r="AY13" s="30" t="s">
        <v>334</v>
      </c>
      <c r="AZ13" s="30"/>
      <c r="BA13" s="30"/>
      <c r="BB13" s="33"/>
      <c r="BC13" s="510" t="s">
        <v>335</v>
      </c>
      <c r="BD13" s="484" t="s">
        <v>336</v>
      </c>
      <c r="BE13" s="484" t="s">
        <v>337</v>
      </c>
      <c r="BF13" s="484" t="s">
        <v>338</v>
      </c>
      <c r="BG13" s="484" t="s">
        <v>339</v>
      </c>
      <c r="BH13" s="490" t="s">
        <v>340</v>
      </c>
      <c r="BI13" s="487" t="s">
        <v>341</v>
      </c>
      <c r="BJ13" s="487" t="s">
        <v>342</v>
      </c>
    </row>
    <row r="14" spans="1:63" x14ac:dyDescent="0.2">
      <c r="B14" s="450"/>
      <c r="C14" s="34"/>
      <c r="D14" s="35"/>
      <c r="E14" s="35"/>
      <c r="F14" s="35"/>
      <c r="G14" s="35" t="s">
        <v>48</v>
      </c>
      <c r="H14" s="35"/>
      <c r="I14" s="35"/>
      <c r="J14" s="35"/>
      <c r="K14" s="36" t="s">
        <v>49</v>
      </c>
      <c r="L14" s="36"/>
      <c r="M14" s="36"/>
      <c r="N14" s="36"/>
      <c r="O14" s="36"/>
      <c r="P14" s="36"/>
      <c r="Q14" s="36"/>
      <c r="R14" s="36"/>
      <c r="S14" s="36"/>
      <c r="T14" s="36" t="s">
        <v>50</v>
      </c>
      <c r="U14" s="36"/>
      <c r="V14" s="36"/>
      <c r="W14" s="36"/>
      <c r="X14" s="36" t="s">
        <v>51</v>
      </c>
      <c r="Y14" s="36"/>
      <c r="Z14" s="36"/>
      <c r="AA14" s="36"/>
      <c r="AB14" s="36" t="s">
        <v>52</v>
      </c>
      <c r="AC14" s="36"/>
      <c r="AD14" s="36"/>
      <c r="AE14" s="36"/>
      <c r="AF14" s="36"/>
      <c r="AG14" s="36" t="s">
        <v>53</v>
      </c>
      <c r="AH14" s="36"/>
      <c r="AI14" s="36"/>
      <c r="AJ14" s="36"/>
      <c r="AK14" s="36" t="s">
        <v>54</v>
      </c>
      <c r="AL14" s="36"/>
      <c r="AM14" s="36"/>
      <c r="AN14" s="36"/>
      <c r="AO14" s="36"/>
      <c r="AP14" s="36"/>
      <c r="AQ14" s="36"/>
      <c r="AR14" s="36"/>
      <c r="AS14" s="36"/>
      <c r="AT14" s="36" t="s">
        <v>55</v>
      </c>
      <c r="AU14" s="36"/>
      <c r="AV14" s="36"/>
      <c r="AW14" s="36"/>
      <c r="AX14" s="36" t="s">
        <v>56</v>
      </c>
      <c r="AY14" s="36"/>
      <c r="AZ14" s="36"/>
      <c r="BA14" s="36"/>
      <c r="BB14" s="37"/>
      <c r="BC14" s="511"/>
      <c r="BD14" s="485"/>
      <c r="BE14" s="485"/>
      <c r="BF14" s="485"/>
      <c r="BG14" s="485"/>
      <c r="BH14" s="458"/>
      <c r="BI14" s="488"/>
      <c r="BJ14" s="488"/>
    </row>
    <row r="15" spans="1:63" x14ac:dyDescent="0.2">
      <c r="B15" s="450"/>
      <c r="C15" s="38">
        <v>1</v>
      </c>
      <c r="D15" s="39">
        <v>8</v>
      </c>
      <c r="E15" s="39">
        <v>15</v>
      </c>
      <c r="F15" s="35">
        <v>22</v>
      </c>
      <c r="G15" s="36">
        <v>5</v>
      </c>
      <c r="H15" s="36">
        <v>6</v>
      </c>
      <c r="I15" s="36">
        <v>13</v>
      </c>
      <c r="J15" s="36">
        <v>20</v>
      </c>
      <c r="K15" s="36">
        <v>2</v>
      </c>
      <c r="L15" s="36">
        <v>3</v>
      </c>
      <c r="M15" s="36">
        <v>10</v>
      </c>
      <c r="N15" s="36">
        <v>17</v>
      </c>
      <c r="O15" s="36">
        <v>24</v>
      </c>
      <c r="P15" s="36">
        <v>1</v>
      </c>
      <c r="Q15" s="36">
        <v>8</v>
      </c>
      <c r="R15" s="36">
        <v>15</v>
      </c>
      <c r="S15" s="36">
        <v>22</v>
      </c>
      <c r="T15" s="36">
        <v>4</v>
      </c>
      <c r="U15" s="36">
        <v>5</v>
      </c>
      <c r="V15" s="36">
        <v>12</v>
      </c>
      <c r="W15" s="36">
        <v>19</v>
      </c>
      <c r="X15" s="36">
        <v>1</v>
      </c>
      <c r="Y15" s="36">
        <v>2</v>
      </c>
      <c r="Z15" s="36">
        <v>9</v>
      </c>
      <c r="AA15" s="36">
        <v>16</v>
      </c>
      <c r="AB15" s="36">
        <v>1</v>
      </c>
      <c r="AC15" s="36">
        <v>2</v>
      </c>
      <c r="AD15" s="36">
        <v>9</v>
      </c>
      <c r="AE15" s="36">
        <v>16</v>
      </c>
      <c r="AF15" s="36">
        <v>23</v>
      </c>
      <c r="AG15" s="36">
        <v>5</v>
      </c>
      <c r="AH15" s="36">
        <v>6</v>
      </c>
      <c r="AI15" s="36">
        <v>13</v>
      </c>
      <c r="AJ15" s="36">
        <v>20</v>
      </c>
      <c r="AK15" s="36">
        <v>3</v>
      </c>
      <c r="AL15" s="36">
        <v>4</v>
      </c>
      <c r="AM15" s="36">
        <v>11</v>
      </c>
      <c r="AN15" s="36">
        <v>18</v>
      </c>
      <c r="AO15" s="36">
        <v>25</v>
      </c>
      <c r="AP15" s="36">
        <v>1</v>
      </c>
      <c r="AQ15" s="36">
        <v>8</v>
      </c>
      <c r="AR15" s="36">
        <v>15</v>
      </c>
      <c r="AS15" s="36">
        <v>22</v>
      </c>
      <c r="AT15" s="36">
        <v>5</v>
      </c>
      <c r="AU15" s="36">
        <v>6</v>
      </c>
      <c r="AV15" s="36">
        <v>13</v>
      </c>
      <c r="AW15" s="36">
        <v>20</v>
      </c>
      <c r="AX15" s="36">
        <v>1</v>
      </c>
      <c r="AY15" s="36">
        <v>2</v>
      </c>
      <c r="AZ15" s="36">
        <v>9</v>
      </c>
      <c r="BA15" s="36">
        <v>16</v>
      </c>
      <c r="BB15" s="37">
        <v>23</v>
      </c>
      <c r="BC15" s="511"/>
      <c r="BD15" s="485"/>
      <c r="BE15" s="485"/>
      <c r="BF15" s="485"/>
      <c r="BG15" s="485"/>
      <c r="BH15" s="458"/>
      <c r="BI15" s="488"/>
      <c r="BJ15" s="488"/>
    </row>
    <row r="16" spans="1:63" ht="13.5" thickBot="1" x14ac:dyDescent="0.25">
      <c r="B16" s="496"/>
      <c r="C16" s="40">
        <v>7</v>
      </c>
      <c r="D16" s="41">
        <v>14</v>
      </c>
      <c r="E16" s="41">
        <v>21</v>
      </c>
      <c r="F16" s="42">
        <v>28</v>
      </c>
      <c r="G16" s="42" t="s">
        <v>49</v>
      </c>
      <c r="H16" s="43">
        <v>12</v>
      </c>
      <c r="I16" s="43">
        <v>19</v>
      </c>
      <c r="J16" s="43">
        <v>26</v>
      </c>
      <c r="K16" s="43" t="s">
        <v>57</v>
      </c>
      <c r="L16" s="43">
        <v>9</v>
      </c>
      <c r="M16" s="43">
        <v>16</v>
      </c>
      <c r="N16" s="43">
        <v>23</v>
      </c>
      <c r="O16" s="43">
        <v>30</v>
      </c>
      <c r="P16" s="43">
        <v>7</v>
      </c>
      <c r="Q16" s="43">
        <v>14</v>
      </c>
      <c r="R16" s="43">
        <v>21</v>
      </c>
      <c r="S16" s="43">
        <v>28</v>
      </c>
      <c r="T16" s="43" t="s">
        <v>51</v>
      </c>
      <c r="U16" s="43">
        <v>11</v>
      </c>
      <c r="V16" s="43">
        <v>18</v>
      </c>
      <c r="W16" s="43">
        <v>25</v>
      </c>
      <c r="X16" s="43" t="s">
        <v>52</v>
      </c>
      <c r="Y16" s="43">
        <v>8</v>
      </c>
      <c r="Z16" s="43">
        <v>15</v>
      </c>
      <c r="AA16" s="43">
        <v>22</v>
      </c>
      <c r="AB16" s="43" t="s">
        <v>53</v>
      </c>
      <c r="AC16" s="43">
        <v>8</v>
      </c>
      <c r="AD16" s="43">
        <v>15</v>
      </c>
      <c r="AE16" s="43">
        <v>22</v>
      </c>
      <c r="AF16" s="43">
        <v>29</v>
      </c>
      <c r="AG16" s="43" t="s">
        <v>54</v>
      </c>
      <c r="AH16" s="43">
        <v>12</v>
      </c>
      <c r="AI16" s="43">
        <v>19</v>
      </c>
      <c r="AJ16" s="43">
        <v>26</v>
      </c>
      <c r="AK16" s="43" t="s">
        <v>58</v>
      </c>
      <c r="AL16" s="43">
        <v>10</v>
      </c>
      <c r="AM16" s="43">
        <v>17</v>
      </c>
      <c r="AN16" s="43">
        <v>24</v>
      </c>
      <c r="AO16" s="43">
        <v>31</v>
      </c>
      <c r="AP16" s="43">
        <v>7</v>
      </c>
      <c r="AQ16" s="43">
        <v>14</v>
      </c>
      <c r="AR16" s="43">
        <v>21</v>
      </c>
      <c r="AS16" s="43">
        <v>28</v>
      </c>
      <c r="AT16" s="43" t="s">
        <v>56</v>
      </c>
      <c r="AU16" s="43">
        <v>12</v>
      </c>
      <c r="AV16" s="43">
        <v>19</v>
      </c>
      <c r="AW16" s="43">
        <v>26</v>
      </c>
      <c r="AX16" s="43" t="s">
        <v>59</v>
      </c>
      <c r="AY16" s="43">
        <v>8</v>
      </c>
      <c r="AZ16" s="43">
        <v>15</v>
      </c>
      <c r="BA16" s="43">
        <v>22</v>
      </c>
      <c r="BB16" s="44">
        <v>31</v>
      </c>
      <c r="BC16" s="512"/>
      <c r="BD16" s="486"/>
      <c r="BE16" s="486"/>
      <c r="BF16" s="486"/>
      <c r="BG16" s="486"/>
      <c r="BH16" s="491"/>
      <c r="BI16" s="488"/>
      <c r="BJ16" s="489"/>
    </row>
    <row r="17" spans="1:99" x14ac:dyDescent="0.2">
      <c r="A17" s="22">
        <v>3</v>
      </c>
      <c r="B17" s="45" t="s">
        <v>51</v>
      </c>
      <c r="C17" s="161"/>
      <c r="D17" s="162"/>
      <c r="E17" s="162"/>
      <c r="F17" s="162"/>
      <c r="G17" s="162"/>
      <c r="H17" s="162"/>
      <c r="I17" s="162"/>
      <c r="J17" s="162"/>
      <c r="K17" s="162"/>
      <c r="L17" s="162"/>
      <c r="M17" s="162"/>
      <c r="N17" s="162"/>
      <c r="O17" s="162"/>
      <c r="P17" s="162"/>
      <c r="Q17" s="162"/>
      <c r="R17" s="162"/>
      <c r="S17" s="162"/>
      <c r="T17" s="162"/>
      <c r="U17" s="162"/>
      <c r="V17" s="162"/>
      <c r="W17" s="162"/>
      <c r="X17" s="162"/>
      <c r="Y17" s="162"/>
      <c r="Z17" s="162"/>
      <c r="AA17" s="162"/>
      <c r="AB17" s="162"/>
      <c r="AC17" s="162"/>
      <c r="AD17" s="162"/>
      <c r="AE17" s="162"/>
      <c r="AF17" s="162"/>
      <c r="AG17" s="162"/>
      <c r="AH17" s="162"/>
      <c r="AI17" s="162"/>
      <c r="AJ17" s="162"/>
      <c r="AK17" s="162"/>
      <c r="AL17" s="162"/>
      <c r="AM17" s="162"/>
      <c r="AN17" s="162"/>
      <c r="AO17" s="162"/>
      <c r="AP17" s="162"/>
      <c r="AQ17" s="162"/>
      <c r="AR17" s="162"/>
      <c r="AS17" s="162"/>
      <c r="AT17" s="162"/>
      <c r="AU17" s="162"/>
      <c r="AV17" s="162"/>
      <c r="AW17" s="162"/>
      <c r="AX17" s="162"/>
      <c r="AY17" s="162"/>
      <c r="AZ17" s="162"/>
      <c r="BA17" s="163"/>
      <c r="BB17" s="164"/>
      <c r="BC17" s="167"/>
      <c r="BD17" s="32"/>
      <c r="BE17" s="32"/>
      <c r="BF17" s="32"/>
      <c r="BG17" s="32"/>
      <c r="BH17" s="169"/>
      <c r="BI17" s="46">
        <f t="shared" ref="BI17:BI22" si="0">SUM(BC17:BH17)</f>
        <v>0</v>
      </c>
      <c r="BJ17" s="47" t="s">
        <v>51</v>
      </c>
    </row>
    <row r="18" spans="1:99" x14ac:dyDescent="0.2">
      <c r="B18" s="48" t="s">
        <v>52</v>
      </c>
      <c r="C18" s="165"/>
      <c r="D18" s="163"/>
      <c r="E18" s="163"/>
      <c r="F18" s="163"/>
      <c r="G18" s="163"/>
      <c r="H18" s="163"/>
      <c r="I18" s="163"/>
      <c r="J18" s="163"/>
      <c r="K18" s="163"/>
      <c r="L18" s="163"/>
      <c r="M18" s="163"/>
      <c r="N18" s="163"/>
      <c r="O18" s="163"/>
      <c r="P18" s="163"/>
      <c r="Q18" s="163"/>
      <c r="R18" s="163"/>
      <c r="S18" s="163"/>
      <c r="T18" s="163"/>
      <c r="U18" s="163"/>
      <c r="V18" s="163"/>
      <c r="W18" s="163"/>
      <c r="X18" s="163"/>
      <c r="Y18" s="163"/>
      <c r="Z18" s="163"/>
      <c r="AA18" s="163"/>
      <c r="AB18" s="163"/>
      <c r="AC18" s="163"/>
      <c r="AD18" s="163"/>
      <c r="AE18" s="163"/>
      <c r="AF18" s="163"/>
      <c r="AG18" s="163"/>
      <c r="AH18" s="163"/>
      <c r="AI18" s="163"/>
      <c r="AJ18" s="163"/>
      <c r="AK18" s="163"/>
      <c r="AL18" s="163"/>
      <c r="AM18" s="163"/>
      <c r="AN18" s="163"/>
      <c r="AO18" s="163"/>
      <c r="AP18" s="163"/>
      <c r="AQ18" s="163"/>
      <c r="AR18" s="163"/>
      <c r="AS18" s="163"/>
      <c r="AT18" s="49"/>
      <c r="AU18" s="49"/>
      <c r="AV18" s="49"/>
      <c r="AW18" s="49"/>
      <c r="AX18" s="49"/>
      <c r="AY18" s="49"/>
      <c r="AZ18" s="49"/>
      <c r="BA18" s="163"/>
      <c r="BB18" s="164"/>
      <c r="BC18" s="90"/>
      <c r="BD18" s="36"/>
      <c r="BE18" s="36"/>
      <c r="BF18" s="36"/>
      <c r="BG18" s="36"/>
      <c r="BH18" s="88"/>
      <c r="BI18" s="50">
        <f t="shared" si="0"/>
        <v>0</v>
      </c>
      <c r="BJ18" s="51" t="s">
        <v>52</v>
      </c>
    </row>
    <row r="19" spans="1:99" x14ac:dyDescent="0.2">
      <c r="B19" s="48" t="s">
        <v>53</v>
      </c>
      <c r="C19" s="165"/>
      <c r="D19" s="163"/>
      <c r="E19" s="163"/>
      <c r="F19" s="163"/>
      <c r="G19" s="166"/>
      <c r="H19" s="163"/>
      <c r="I19" s="163"/>
      <c r="J19" s="163"/>
      <c r="K19" s="163"/>
      <c r="L19" s="163"/>
      <c r="M19" s="163"/>
      <c r="N19" s="163"/>
      <c r="O19" s="163"/>
      <c r="P19" s="163"/>
      <c r="Q19" s="163"/>
      <c r="R19" s="163"/>
      <c r="S19" s="163"/>
      <c r="T19" s="163"/>
      <c r="U19" s="163"/>
      <c r="V19" s="163"/>
      <c r="W19" s="163"/>
      <c r="X19" s="163"/>
      <c r="Y19" s="163"/>
      <c r="Z19" s="163"/>
      <c r="AA19" s="163"/>
      <c r="AB19" s="163"/>
      <c r="AC19" s="163"/>
      <c r="AD19" s="163"/>
      <c r="AE19" s="163"/>
      <c r="AF19" s="163"/>
      <c r="AG19" s="163"/>
      <c r="AH19" s="163"/>
      <c r="AI19" s="163"/>
      <c r="AJ19" s="163"/>
      <c r="AK19" s="163"/>
      <c r="AL19" s="163"/>
      <c r="AM19" s="163"/>
      <c r="AN19" s="163"/>
      <c r="AO19" s="163"/>
      <c r="AP19" s="163"/>
      <c r="AQ19" s="163"/>
      <c r="AR19" s="163"/>
      <c r="AS19" s="49"/>
      <c r="AT19" s="49"/>
      <c r="AU19" s="163"/>
      <c r="AV19" s="163"/>
      <c r="AW19" s="49"/>
      <c r="AX19" s="49"/>
      <c r="AY19" s="49"/>
      <c r="AZ19" s="49"/>
      <c r="BA19" s="49"/>
      <c r="BB19" s="49"/>
      <c r="BC19" s="90"/>
      <c r="BD19" s="36"/>
      <c r="BE19" s="36"/>
      <c r="BF19" s="36"/>
      <c r="BG19" s="36"/>
      <c r="BH19" s="88"/>
      <c r="BI19" s="50">
        <f t="shared" si="0"/>
        <v>0</v>
      </c>
      <c r="BJ19" s="51" t="s">
        <v>53</v>
      </c>
      <c r="BN19" s="24">
        <f>19*54</f>
        <v>1026</v>
      </c>
    </row>
    <row r="20" spans="1:99" x14ac:dyDescent="0.2">
      <c r="B20" s="48" t="s">
        <v>54</v>
      </c>
      <c r="C20" s="165"/>
      <c r="D20" s="163"/>
      <c r="E20" s="163"/>
      <c r="F20" s="163"/>
      <c r="G20" s="166"/>
      <c r="H20" s="163"/>
      <c r="I20" s="163"/>
      <c r="J20" s="163"/>
      <c r="K20" s="163"/>
      <c r="L20" s="163"/>
      <c r="M20" s="163"/>
      <c r="N20" s="163"/>
      <c r="O20" s="163"/>
      <c r="P20" s="163"/>
      <c r="Q20" s="163"/>
      <c r="R20" s="163"/>
      <c r="S20" s="163"/>
      <c r="T20" s="163"/>
      <c r="U20" s="163"/>
      <c r="V20" s="163"/>
      <c r="W20" s="163"/>
      <c r="X20" s="163"/>
      <c r="Y20" s="163"/>
      <c r="Z20" s="163"/>
      <c r="AA20" s="163"/>
      <c r="AB20" s="163"/>
      <c r="AC20" s="163"/>
      <c r="AD20" s="163"/>
      <c r="AE20" s="163"/>
      <c r="AF20" s="163"/>
      <c r="AG20" s="163"/>
      <c r="AH20" s="163"/>
      <c r="AI20" s="163"/>
      <c r="AJ20" s="163"/>
      <c r="AK20" s="163"/>
      <c r="AL20" s="163"/>
      <c r="AM20" s="163"/>
      <c r="AN20" s="163"/>
      <c r="AO20" s="163"/>
      <c r="AP20" s="163"/>
      <c r="AQ20" s="163"/>
      <c r="AR20" s="163"/>
      <c r="AS20" s="163"/>
      <c r="AT20" s="163"/>
      <c r="AU20" s="163"/>
      <c r="AV20" s="163"/>
      <c r="AW20" s="49"/>
      <c r="AX20" s="49"/>
      <c r="AY20" s="49"/>
      <c r="AZ20" s="49"/>
      <c r="BA20" s="49"/>
      <c r="BB20" s="49"/>
      <c r="BC20" s="90"/>
      <c r="BD20" s="36"/>
      <c r="BE20" s="36"/>
      <c r="BF20" s="36"/>
      <c r="BG20" s="36"/>
      <c r="BH20" s="88"/>
      <c r="BI20" s="50">
        <f t="shared" si="0"/>
        <v>0</v>
      </c>
      <c r="BJ20" s="51" t="s">
        <v>54</v>
      </c>
    </row>
    <row r="21" spans="1:99" x14ac:dyDescent="0.2">
      <c r="B21" s="48" t="s">
        <v>58</v>
      </c>
      <c r="C21" s="165"/>
      <c r="D21" s="163"/>
      <c r="E21" s="163"/>
      <c r="F21" s="163"/>
      <c r="G21" s="166"/>
      <c r="H21" s="163"/>
      <c r="I21" s="163"/>
      <c r="J21" s="163"/>
      <c r="K21" s="163"/>
      <c r="L21" s="163"/>
      <c r="M21" s="163"/>
      <c r="N21" s="163"/>
      <c r="O21" s="163"/>
      <c r="P21" s="163"/>
      <c r="Q21" s="163"/>
      <c r="R21" s="163"/>
      <c r="S21" s="163"/>
      <c r="T21" s="163"/>
      <c r="U21" s="163"/>
      <c r="V21" s="163"/>
      <c r="W21" s="163"/>
      <c r="X21" s="163"/>
      <c r="Y21" s="163"/>
      <c r="Z21" s="163"/>
      <c r="AA21" s="163"/>
      <c r="AB21" s="163"/>
      <c r="AC21" s="163"/>
      <c r="AD21" s="163"/>
      <c r="AE21" s="163"/>
      <c r="AF21" s="163"/>
      <c r="AG21" s="163"/>
      <c r="AH21" s="163"/>
      <c r="AI21" s="163"/>
      <c r="AJ21" s="163"/>
      <c r="AK21" s="163"/>
      <c r="AL21" s="163"/>
      <c r="AM21" s="163"/>
      <c r="AN21" s="163"/>
      <c r="AO21" s="163"/>
      <c r="AP21" s="163"/>
      <c r="AQ21" s="163"/>
      <c r="AR21" s="163"/>
      <c r="AS21" s="163"/>
      <c r="AT21" s="163"/>
      <c r="AU21" s="49"/>
      <c r="AV21" s="49"/>
      <c r="AW21" s="49"/>
      <c r="AX21" s="49"/>
      <c r="AY21" s="49"/>
      <c r="AZ21" s="49"/>
      <c r="BA21" s="49"/>
      <c r="BB21" s="49"/>
      <c r="BC21" s="90"/>
      <c r="BD21" s="36"/>
      <c r="BE21" s="36"/>
      <c r="BF21" s="36"/>
      <c r="BG21" s="36"/>
      <c r="BH21" s="88"/>
      <c r="BI21" s="50">
        <f t="shared" si="0"/>
        <v>0</v>
      </c>
      <c r="BJ21" s="51" t="s">
        <v>58</v>
      </c>
    </row>
    <row r="22" spans="1:99" ht="13.5" thickBot="1" x14ac:dyDescent="0.25">
      <c r="B22" s="54" t="s">
        <v>55</v>
      </c>
      <c r="C22" s="230"/>
      <c r="D22" s="186"/>
      <c r="E22" s="186"/>
      <c r="F22" s="186"/>
      <c r="G22" s="186"/>
      <c r="H22" s="186"/>
      <c r="I22" s="186"/>
      <c r="J22" s="186"/>
      <c r="K22" s="186"/>
      <c r="L22" s="186"/>
      <c r="M22" s="186"/>
      <c r="N22" s="186"/>
      <c r="O22" s="186"/>
      <c r="P22" s="186"/>
      <c r="Q22" s="186"/>
      <c r="R22" s="186"/>
      <c r="S22" s="186"/>
      <c r="T22" s="186"/>
      <c r="U22" s="186"/>
      <c r="V22" s="186"/>
      <c r="W22" s="186"/>
      <c r="X22" s="186"/>
      <c r="Y22" s="186"/>
      <c r="Z22" s="186"/>
      <c r="AA22" s="186"/>
      <c r="AB22" s="186"/>
      <c r="AC22" s="186"/>
      <c r="AD22" s="186"/>
      <c r="AE22" s="186"/>
      <c r="AF22" s="186"/>
      <c r="AG22" s="186"/>
      <c r="AH22" s="186"/>
      <c r="AI22" s="186"/>
      <c r="AJ22" s="186"/>
      <c r="AK22" s="186"/>
      <c r="AL22" s="186"/>
      <c r="AM22" s="186"/>
      <c r="AN22" s="186"/>
      <c r="AO22" s="186"/>
      <c r="AP22" s="186"/>
      <c r="AQ22" s="186"/>
      <c r="AR22" s="186"/>
      <c r="AS22" s="232"/>
      <c r="AT22" s="186"/>
      <c r="AU22" s="186"/>
      <c r="AV22" s="186"/>
      <c r="AW22" s="186"/>
      <c r="AX22" s="186"/>
      <c r="AY22" s="186"/>
      <c r="AZ22" s="186"/>
      <c r="BA22" s="186"/>
      <c r="BB22" s="231"/>
      <c r="BC22" s="170"/>
      <c r="BD22" s="43"/>
      <c r="BE22" s="43"/>
      <c r="BF22" s="43"/>
      <c r="BG22" s="43"/>
      <c r="BH22" s="171"/>
      <c r="BI22" s="54">
        <f t="shared" si="0"/>
        <v>0</v>
      </c>
      <c r="BJ22" s="55" t="s">
        <v>55</v>
      </c>
    </row>
    <row r="23" spans="1:99" ht="13.5" thickBot="1" x14ac:dyDescent="0.25">
      <c r="B23" s="56" t="s">
        <v>22</v>
      </c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42"/>
      <c r="AA23" s="42"/>
      <c r="AB23" s="42"/>
      <c r="AC23" s="42"/>
      <c r="AD23" s="42"/>
      <c r="AE23" s="42"/>
      <c r="AF23" s="42"/>
      <c r="AG23" s="52"/>
      <c r="AH23" s="52"/>
      <c r="AI23" s="52"/>
      <c r="AJ23" s="52"/>
      <c r="AK23" s="52"/>
      <c r="AL23" s="52"/>
      <c r="AM23" s="52"/>
      <c r="AN23" s="52"/>
      <c r="AO23" s="52"/>
      <c r="AP23" s="52"/>
      <c r="AQ23" s="52"/>
      <c r="AR23" s="52"/>
      <c r="AS23" s="53"/>
      <c r="AT23" s="42"/>
      <c r="AU23" s="42"/>
      <c r="AV23" s="42"/>
      <c r="AW23" s="42"/>
      <c r="AX23" s="42"/>
      <c r="AY23" s="513" t="s">
        <v>341</v>
      </c>
      <c r="AZ23" s="514"/>
      <c r="BA23" s="514"/>
      <c r="BB23" s="515"/>
      <c r="BC23" s="89">
        <f t="shared" ref="BC23:BI23" si="1">SUM(BC17:BC22)</f>
        <v>0</v>
      </c>
      <c r="BD23" s="179">
        <f t="shared" si="1"/>
        <v>0</v>
      </c>
      <c r="BE23" s="179">
        <f t="shared" si="1"/>
        <v>0</v>
      </c>
      <c r="BF23" s="179">
        <f t="shared" si="1"/>
        <v>0</v>
      </c>
      <c r="BG23" s="179">
        <f t="shared" si="1"/>
        <v>0</v>
      </c>
      <c r="BH23" s="180">
        <f t="shared" si="1"/>
        <v>0</v>
      </c>
      <c r="BI23" s="168">
        <f t="shared" si="1"/>
        <v>0</v>
      </c>
      <c r="BJ23" s="151"/>
      <c r="BN23" s="24">
        <f>130*54</f>
        <v>7020</v>
      </c>
      <c r="BP23" s="24">
        <f>161*54</f>
        <v>8694</v>
      </c>
    </row>
    <row r="24" spans="1:99" ht="7.5" customHeight="1" x14ac:dyDescent="0.2"/>
    <row r="25" spans="1:99" s="58" customFormat="1" ht="27" customHeight="1" x14ac:dyDescent="0.2">
      <c r="B25" s="59" t="s">
        <v>343</v>
      </c>
      <c r="C25" s="59"/>
      <c r="D25" s="59"/>
      <c r="E25" s="59"/>
      <c r="F25" s="59"/>
      <c r="G25" s="59"/>
      <c r="I25" s="471" t="s">
        <v>111</v>
      </c>
      <c r="J25" s="472"/>
      <c r="L25" s="413" t="s">
        <v>344</v>
      </c>
      <c r="M25" s="413"/>
      <c r="N25" s="413"/>
      <c r="O25" s="413"/>
      <c r="Q25" s="163" t="s">
        <v>60</v>
      </c>
      <c r="R25" s="60"/>
      <c r="S25" s="413" t="s">
        <v>336</v>
      </c>
      <c r="T25" s="413"/>
      <c r="U25" s="413"/>
      <c r="V25" s="59"/>
      <c r="W25" s="49" t="s">
        <v>61</v>
      </c>
      <c r="Y25" s="413" t="s">
        <v>337</v>
      </c>
      <c r="Z25" s="413"/>
      <c r="AA25" s="413"/>
      <c r="AB25" s="59"/>
      <c r="AC25" s="49" t="s">
        <v>49</v>
      </c>
      <c r="AE25" s="413" t="s">
        <v>338</v>
      </c>
      <c r="AF25" s="413"/>
      <c r="AG25" s="413"/>
      <c r="AH25" s="59"/>
      <c r="AI25" s="49" t="s">
        <v>52</v>
      </c>
      <c r="AK25" s="59" t="s">
        <v>345</v>
      </c>
      <c r="AL25" s="59"/>
      <c r="AM25" s="59"/>
      <c r="AN25" s="59"/>
      <c r="AO25" s="59"/>
      <c r="AP25" s="59"/>
      <c r="AQ25" s="59"/>
      <c r="AS25" s="61" t="s">
        <v>62</v>
      </c>
      <c r="AT25" s="62"/>
      <c r="AV25" s="59" t="s">
        <v>339</v>
      </c>
      <c r="AW25" s="59"/>
      <c r="AX25" s="59"/>
      <c r="AY25" s="59"/>
      <c r="AZ25" s="59"/>
      <c r="BA25" s="22"/>
      <c r="BB25" s="49" t="s">
        <v>71</v>
      </c>
      <c r="BD25" s="59" t="s">
        <v>340</v>
      </c>
      <c r="BE25" s="59"/>
      <c r="BF25" s="59"/>
      <c r="BG25" s="59"/>
      <c r="BH25" s="60" t="s">
        <v>22</v>
      </c>
      <c r="BI25" s="60"/>
      <c r="BJ25" s="22"/>
      <c r="BK25" s="22"/>
      <c r="BL25" s="24"/>
      <c r="BM25" s="24"/>
      <c r="BN25" s="25"/>
      <c r="BO25" s="25"/>
      <c r="BP25" s="25"/>
      <c r="BQ25" s="25"/>
      <c r="BR25" s="25"/>
      <c r="BS25" s="22"/>
      <c r="BT25" s="22"/>
      <c r="BU25" s="24"/>
      <c r="BV25" s="63" t="s">
        <v>72</v>
      </c>
      <c r="BW25" s="63"/>
      <c r="BX25" s="63"/>
      <c r="BY25" s="63"/>
      <c r="BZ25" s="63"/>
      <c r="CA25" s="63"/>
      <c r="CB25" s="25"/>
      <c r="CC25" s="24"/>
      <c r="CD25" s="24"/>
      <c r="CE25" s="24"/>
      <c r="CF25" s="24"/>
      <c r="CG25" s="24"/>
      <c r="CH25" s="24"/>
      <c r="CI25" s="24"/>
      <c r="CJ25" s="24"/>
      <c r="CK25" s="24"/>
      <c r="CL25" s="24"/>
      <c r="CM25" s="24"/>
      <c r="CN25" s="24"/>
      <c r="CO25" s="22"/>
      <c r="CP25" s="22"/>
      <c r="CQ25" s="22"/>
      <c r="CR25" s="22"/>
      <c r="CS25" s="22"/>
      <c r="CT25" s="22"/>
      <c r="CU25" s="22"/>
    </row>
    <row r="26" spans="1:99" ht="4.5" customHeight="1" thickBot="1" x14ac:dyDescent="0.25">
      <c r="B26" s="64"/>
      <c r="C26" s="64"/>
      <c r="D26" s="64"/>
      <c r="E26" s="64"/>
      <c r="F26" s="64"/>
      <c r="G26" s="64"/>
      <c r="H26" s="64"/>
      <c r="I26" s="64"/>
      <c r="J26" s="64"/>
      <c r="K26" s="64"/>
      <c r="L26" s="64"/>
      <c r="M26" s="64"/>
      <c r="N26" s="64"/>
      <c r="O26" s="64"/>
      <c r="P26" s="64"/>
      <c r="Q26" s="64"/>
      <c r="R26" s="64"/>
      <c r="S26" s="64"/>
      <c r="T26" s="64"/>
      <c r="U26" s="64"/>
      <c r="V26" s="64"/>
      <c r="W26" s="64"/>
      <c r="X26" s="64"/>
      <c r="Y26" s="59"/>
      <c r="Z26" s="59"/>
      <c r="AA26" s="59"/>
      <c r="AB26" s="59"/>
      <c r="AC26" s="59"/>
      <c r="AD26" s="59"/>
      <c r="AE26" s="59"/>
      <c r="AF26" s="25"/>
      <c r="AG26" s="25"/>
      <c r="AH26" s="25"/>
      <c r="AI26" s="25"/>
      <c r="AJ26" s="25"/>
      <c r="AK26" s="25"/>
      <c r="AL26" s="25"/>
      <c r="AM26" s="25"/>
      <c r="AN26" s="25"/>
      <c r="AO26" s="25"/>
      <c r="AP26" s="25"/>
      <c r="AQ26" s="25"/>
      <c r="AR26" s="25"/>
      <c r="AS26" s="25"/>
      <c r="AT26" s="25"/>
      <c r="AU26" s="25"/>
      <c r="AV26" s="25"/>
      <c r="AW26" s="25"/>
      <c r="AX26" s="25"/>
      <c r="AY26" s="25"/>
      <c r="AZ26" s="25"/>
      <c r="BA26" s="25"/>
      <c r="BB26" s="25"/>
      <c r="BC26" s="25"/>
      <c r="BD26" s="25"/>
      <c r="BS26" s="63"/>
      <c r="BT26" s="63"/>
      <c r="BU26" s="63"/>
      <c r="BV26" s="63"/>
      <c r="BW26" s="63"/>
      <c r="BX26" s="63"/>
      <c r="BY26" s="63"/>
    </row>
    <row r="27" spans="1:99" ht="18" customHeight="1" thickBot="1" x14ac:dyDescent="0.25">
      <c r="B27" s="449" t="s">
        <v>347</v>
      </c>
      <c r="C27" s="65"/>
      <c r="D27" s="65"/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5"/>
      <c r="R27" s="65"/>
      <c r="S27" s="65"/>
      <c r="T27" s="65"/>
      <c r="U27" s="65"/>
      <c r="V27" s="65"/>
      <c r="W27" s="65"/>
      <c r="X27" s="65"/>
      <c r="Y27" s="65"/>
      <c r="Z27" s="65"/>
      <c r="AA27" s="65"/>
      <c r="AB27" s="65"/>
      <c r="AC27" s="65"/>
      <c r="AD27" s="65"/>
      <c r="AE27" s="65"/>
      <c r="AF27" s="465" t="s">
        <v>349</v>
      </c>
      <c r="AG27" s="466"/>
      <c r="AH27" s="466"/>
      <c r="AI27" s="466"/>
      <c r="AJ27" s="467"/>
      <c r="AK27" s="543" t="s">
        <v>352</v>
      </c>
      <c r="AL27" s="514"/>
      <c r="AM27" s="514"/>
      <c r="AN27" s="514"/>
      <c r="AO27" s="514"/>
      <c r="AP27" s="514"/>
      <c r="AQ27" s="514"/>
      <c r="AR27" s="514"/>
      <c r="AS27" s="544"/>
      <c r="AT27" s="544"/>
      <c r="AU27" s="544"/>
      <c r="AV27" s="544"/>
      <c r="AW27" s="544"/>
      <c r="AX27" s="545"/>
      <c r="AY27" s="533" t="s">
        <v>361</v>
      </c>
      <c r="AZ27" s="534"/>
      <c r="BA27" s="534"/>
      <c r="BB27" s="534"/>
      <c r="BC27" s="534"/>
      <c r="BD27" s="534"/>
      <c r="BE27" s="534"/>
      <c r="BF27" s="534"/>
      <c r="BG27" s="534"/>
      <c r="BH27" s="534"/>
      <c r="BI27" s="534"/>
      <c r="BJ27" s="535"/>
      <c r="BM27" s="66"/>
      <c r="BN27" s="66"/>
      <c r="BO27" s="66"/>
      <c r="BP27" s="66"/>
      <c r="BQ27" s="66"/>
      <c r="BR27" s="66"/>
      <c r="BS27" s="66"/>
      <c r="BT27" s="66"/>
      <c r="BU27" s="66"/>
      <c r="BV27" s="66"/>
      <c r="BW27" s="66"/>
      <c r="BX27" s="66"/>
      <c r="BY27" s="66"/>
    </row>
    <row r="28" spans="1:99" ht="13.15" customHeight="1" x14ac:dyDescent="0.2">
      <c r="B28" s="450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468"/>
      <c r="AG28" s="469"/>
      <c r="AH28" s="469"/>
      <c r="AI28" s="469"/>
      <c r="AJ28" s="470"/>
      <c r="AK28" s="451" t="s">
        <v>353</v>
      </c>
      <c r="AL28" s="452"/>
      <c r="AM28" s="539" t="s">
        <v>354</v>
      </c>
      <c r="AN28" s="540"/>
      <c r="AO28" s="540"/>
      <c r="AP28" s="540"/>
      <c r="AQ28" s="540"/>
      <c r="AR28" s="540"/>
      <c r="AS28" s="541"/>
      <c r="AT28" s="541"/>
      <c r="AU28" s="541"/>
      <c r="AV28" s="542"/>
      <c r="AW28" s="525" t="s">
        <v>360</v>
      </c>
      <c r="AX28" s="525"/>
      <c r="AY28" s="38" t="s">
        <v>362</v>
      </c>
      <c r="AZ28" s="39"/>
      <c r="BA28" s="39" t="s">
        <v>363</v>
      </c>
      <c r="BB28" s="39"/>
      <c r="BC28" s="39" t="s">
        <v>364</v>
      </c>
      <c r="BD28" s="39"/>
      <c r="BE28" s="39" t="s">
        <v>365</v>
      </c>
      <c r="BF28" s="39"/>
      <c r="BG28" s="39" t="s">
        <v>366</v>
      </c>
      <c r="BH28" s="39"/>
      <c r="BI28" s="85" t="s">
        <v>367</v>
      </c>
      <c r="BJ28" s="37"/>
      <c r="BK28" s="24"/>
      <c r="BN28" s="67"/>
      <c r="BO28" s="68"/>
      <c r="BP28" s="68"/>
      <c r="BQ28" s="68"/>
      <c r="BR28" s="68"/>
      <c r="BS28" s="68"/>
      <c r="BT28" s="68"/>
      <c r="BU28" s="68"/>
      <c r="BV28" s="68"/>
      <c r="BW28" s="68"/>
      <c r="BX28" s="68"/>
      <c r="BY28" s="68"/>
      <c r="BZ28" s="69"/>
      <c r="CA28" s="70"/>
      <c r="CB28" s="25"/>
    </row>
    <row r="29" spans="1:99" ht="18" customHeight="1" x14ac:dyDescent="0.2">
      <c r="A29" s="22">
        <v>5</v>
      </c>
      <c r="B29" s="450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461" t="s">
        <v>348</v>
      </c>
      <c r="AG29" s="462"/>
      <c r="AH29" s="463" t="s">
        <v>350</v>
      </c>
      <c r="AI29" s="462"/>
      <c r="AJ29" s="457" t="s">
        <v>351</v>
      </c>
      <c r="AK29" s="453"/>
      <c r="AL29" s="454"/>
      <c r="AM29" s="476" t="s">
        <v>355</v>
      </c>
      <c r="AN29" s="474"/>
      <c r="AO29" s="474" t="s">
        <v>356</v>
      </c>
      <c r="AP29" s="474"/>
      <c r="AQ29" s="474" t="s">
        <v>357</v>
      </c>
      <c r="AR29" s="474"/>
      <c r="AS29" s="474" t="s">
        <v>358</v>
      </c>
      <c r="AT29" s="474"/>
      <c r="AU29" s="474" t="s">
        <v>359</v>
      </c>
      <c r="AV29" s="474"/>
      <c r="AW29" s="526"/>
      <c r="AX29" s="526"/>
      <c r="AY29" s="72">
        <v>1</v>
      </c>
      <c r="AZ29" s="73">
        <v>2</v>
      </c>
      <c r="BA29" s="73">
        <v>3</v>
      </c>
      <c r="BB29" s="73">
        <v>4</v>
      </c>
      <c r="BC29" s="73">
        <v>5</v>
      </c>
      <c r="BD29" s="73">
        <v>6</v>
      </c>
      <c r="BE29" s="73">
        <v>7</v>
      </c>
      <c r="BF29" s="73">
        <v>8</v>
      </c>
      <c r="BG29" s="73">
        <v>9</v>
      </c>
      <c r="BH29" s="73">
        <v>10</v>
      </c>
      <c r="BI29" s="74">
        <v>11</v>
      </c>
      <c r="BJ29" s="75">
        <v>12</v>
      </c>
      <c r="BK29" s="24"/>
      <c r="BL29" s="22"/>
      <c r="BN29" s="76"/>
      <c r="BO29" s="73">
        <v>1</v>
      </c>
      <c r="BP29" s="73">
        <v>2</v>
      </c>
      <c r="BQ29" s="73">
        <v>3</v>
      </c>
      <c r="BR29" s="73">
        <v>4</v>
      </c>
      <c r="BS29" s="73">
        <v>5</v>
      </c>
      <c r="BT29" s="73">
        <v>6</v>
      </c>
      <c r="BU29" s="73">
        <v>7</v>
      </c>
      <c r="BV29" s="73">
        <v>8</v>
      </c>
      <c r="BW29" s="73">
        <v>9</v>
      </c>
      <c r="BX29" s="73">
        <v>10</v>
      </c>
      <c r="BY29" s="73">
        <v>11</v>
      </c>
      <c r="BZ29" s="77">
        <v>12</v>
      </c>
      <c r="CA29" s="78"/>
      <c r="CB29" s="78"/>
    </row>
    <row r="30" spans="1:99" ht="18" customHeight="1" x14ac:dyDescent="0.2">
      <c r="B30" s="450"/>
      <c r="C30" s="79" t="s">
        <v>22</v>
      </c>
      <c r="D30" s="79"/>
      <c r="E30" s="79"/>
      <c r="F30" s="79" t="s">
        <v>346</v>
      </c>
      <c r="G30" s="79"/>
      <c r="H30" s="79"/>
      <c r="I30" s="79"/>
      <c r="J30" s="79"/>
      <c r="K30" s="79"/>
      <c r="L30" s="79"/>
      <c r="M30" s="79"/>
      <c r="N30" s="79"/>
      <c r="O30" s="79"/>
      <c r="P30" s="79"/>
      <c r="Q30" s="79"/>
      <c r="R30" s="79"/>
      <c r="S30" s="79"/>
      <c r="T30" s="79"/>
      <c r="U30" s="79"/>
      <c r="V30" s="79"/>
      <c r="W30" s="79"/>
      <c r="X30" s="79"/>
      <c r="Y30" s="79"/>
      <c r="Z30" s="79"/>
      <c r="AA30" s="79"/>
      <c r="AB30" s="79"/>
      <c r="AC30" s="79"/>
      <c r="AD30" s="79"/>
      <c r="AE30" s="79"/>
      <c r="AF30" s="453"/>
      <c r="AG30" s="454"/>
      <c r="AH30" s="464"/>
      <c r="AI30" s="454"/>
      <c r="AJ30" s="458"/>
      <c r="AK30" s="453"/>
      <c r="AL30" s="454"/>
      <c r="AM30" s="476"/>
      <c r="AN30" s="474"/>
      <c r="AO30" s="474"/>
      <c r="AP30" s="474"/>
      <c r="AQ30" s="474"/>
      <c r="AR30" s="474"/>
      <c r="AS30" s="474"/>
      <c r="AT30" s="474"/>
      <c r="AU30" s="474"/>
      <c r="AV30" s="474"/>
      <c r="AW30" s="526"/>
      <c r="AX30" s="526"/>
      <c r="AY30" s="516" t="s">
        <v>368</v>
      </c>
      <c r="AZ30" s="517"/>
      <c r="BA30" s="517"/>
      <c r="BB30" s="517"/>
      <c r="BC30" s="517"/>
      <c r="BD30" s="517"/>
      <c r="BE30" s="517"/>
      <c r="BF30" s="517"/>
      <c r="BG30" s="517"/>
      <c r="BH30" s="517"/>
      <c r="BI30" s="517"/>
      <c r="BJ30" s="518"/>
      <c r="BK30" s="24"/>
      <c r="BL30" s="22"/>
      <c r="BN30" s="76"/>
      <c r="BO30" s="73" t="s">
        <v>98</v>
      </c>
      <c r="BP30" s="73" t="s">
        <v>98</v>
      </c>
      <c r="BQ30" s="73" t="s">
        <v>98</v>
      </c>
      <c r="BR30" s="73" t="s">
        <v>98</v>
      </c>
      <c r="BS30" s="73" t="s">
        <v>98</v>
      </c>
      <c r="BT30" s="73" t="s">
        <v>98</v>
      </c>
      <c r="BU30" s="73" t="s">
        <v>98</v>
      </c>
      <c r="BV30" s="73" t="s">
        <v>98</v>
      </c>
      <c r="BW30" s="73" t="s">
        <v>98</v>
      </c>
      <c r="BX30" s="73" t="s">
        <v>98</v>
      </c>
      <c r="BY30" s="73" t="s">
        <v>98</v>
      </c>
      <c r="BZ30" s="77" t="s">
        <v>98</v>
      </c>
      <c r="CA30" s="78"/>
      <c r="CB30" s="78"/>
    </row>
    <row r="31" spans="1:99" ht="18" customHeight="1" x14ac:dyDescent="0.2">
      <c r="B31" s="450"/>
      <c r="C31" s="79"/>
      <c r="D31" s="79"/>
      <c r="E31" s="79"/>
      <c r="F31" s="79"/>
      <c r="G31" s="79"/>
      <c r="H31" s="79"/>
      <c r="I31" s="79"/>
      <c r="J31" s="79"/>
      <c r="K31" s="79"/>
      <c r="L31" s="79"/>
      <c r="M31" s="79"/>
      <c r="N31" s="79"/>
      <c r="O31" s="79"/>
      <c r="P31" s="79"/>
      <c r="Q31" s="79"/>
      <c r="R31" s="79"/>
      <c r="S31" s="79"/>
      <c r="T31" s="79"/>
      <c r="U31" s="79"/>
      <c r="V31" s="79"/>
      <c r="W31" s="79"/>
      <c r="X31" s="79"/>
      <c r="Y31" s="79"/>
      <c r="Z31" s="79"/>
      <c r="AA31" s="79"/>
      <c r="AB31" s="79"/>
      <c r="AC31" s="79"/>
      <c r="AD31" s="79"/>
      <c r="AE31" s="79"/>
      <c r="AF31" s="453"/>
      <c r="AG31" s="454"/>
      <c r="AH31" s="464"/>
      <c r="AI31" s="454"/>
      <c r="AJ31" s="458"/>
      <c r="AK31" s="453"/>
      <c r="AL31" s="454"/>
      <c r="AM31" s="476"/>
      <c r="AN31" s="474"/>
      <c r="AO31" s="474"/>
      <c r="AP31" s="474"/>
      <c r="AQ31" s="474"/>
      <c r="AR31" s="474"/>
      <c r="AS31" s="474"/>
      <c r="AT31" s="474"/>
      <c r="AU31" s="474"/>
      <c r="AV31" s="474"/>
      <c r="AW31" s="526"/>
      <c r="AX31" s="526"/>
      <c r="AY31" s="165"/>
      <c r="AZ31" s="163"/>
      <c r="BA31" s="163"/>
      <c r="BB31" s="163"/>
      <c r="BC31" s="163"/>
      <c r="BD31" s="163"/>
      <c r="BE31" s="163"/>
      <c r="BF31" s="163"/>
      <c r="BG31" s="163"/>
      <c r="BH31" s="163"/>
      <c r="BI31" s="163">
        <v>0</v>
      </c>
      <c r="BJ31" s="178">
        <v>0</v>
      </c>
      <c r="BK31" s="24"/>
      <c r="BL31" s="22"/>
      <c r="BN31" s="76"/>
      <c r="BO31" s="73" t="s">
        <v>99</v>
      </c>
      <c r="BP31" s="73" t="s">
        <v>99</v>
      </c>
      <c r="BQ31" s="73" t="s">
        <v>99</v>
      </c>
      <c r="BR31" s="73" t="s">
        <v>99</v>
      </c>
      <c r="BS31" s="73" t="s">
        <v>99</v>
      </c>
      <c r="BT31" s="73" t="s">
        <v>99</v>
      </c>
      <c r="BU31" s="73" t="s">
        <v>99</v>
      </c>
      <c r="BV31" s="73" t="s">
        <v>99</v>
      </c>
      <c r="BW31" s="73" t="s">
        <v>99</v>
      </c>
      <c r="BX31" s="73" t="s">
        <v>99</v>
      </c>
      <c r="BY31" s="73" t="s">
        <v>99</v>
      </c>
      <c r="BZ31" s="77" t="s">
        <v>99</v>
      </c>
      <c r="CA31" s="78"/>
      <c r="CB31" s="78"/>
    </row>
    <row r="32" spans="1:99" ht="18" customHeight="1" thickBot="1" x14ac:dyDescent="0.25">
      <c r="B32" s="450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453"/>
      <c r="AG32" s="454"/>
      <c r="AH32" s="464"/>
      <c r="AI32" s="454"/>
      <c r="AJ32" s="458"/>
      <c r="AK32" s="453"/>
      <c r="AL32" s="454"/>
      <c r="AM32" s="476"/>
      <c r="AN32" s="474"/>
      <c r="AO32" s="474"/>
      <c r="AP32" s="474"/>
      <c r="AQ32" s="474"/>
      <c r="AR32" s="474"/>
      <c r="AS32" s="474"/>
      <c r="AT32" s="474"/>
      <c r="AU32" s="474"/>
      <c r="AV32" s="474"/>
      <c r="AW32" s="526"/>
      <c r="AX32" s="526"/>
      <c r="AY32" s="165"/>
      <c r="AZ32" s="163"/>
      <c r="BA32" s="163"/>
      <c r="BB32" s="163"/>
      <c r="BC32" s="163"/>
      <c r="BD32" s="163"/>
      <c r="BE32" s="163"/>
      <c r="BF32" s="163"/>
      <c r="BG32" s="163"/>
      <c r="BH32" s="163"/>
      <c r="BI32" s="163">
        <v>0</v>
      </c>
      <c r="BJ32" s="178">
        <v>0</v>
      </c>
      <c r="BK32" s="24"/>
      <c r="BL32" s="22"/>
      <c r="BN32" s="76"/>
      <c r="BO32" s="73">
        <v>18</v>
      </c>
      <c r="BP32" s="73">
        <v>12</v>
      </c>
      <c r="BQ32" s="73">
        <v>18</v>
      </c>
      <c r="BR32" s="73">
        <v>12</v>
      </c>
      <c r="BS32" s="73">
        <v>18</v>
      </c>
      <c r="BT32" s="73">
        <v>12</v>
      </c>
      <c r="BU32" s="73">
        <v>14</v>
      </c>
      <c r="BV32" s="73">
        <v>12</v>
      </c>
      <c r="BW32" s="73">
        <v>14</v>
      </c>
      <c r="BX32" s="73">
        <v>12</v>
      </c>
      <c r="BY32" s="73" t="s">
        <v>22</v>
      </c>
      <c r="BZ32" s="77" t="s">
        <v>22</v>
      </c>
      <c r="CA32" s="78"/>
      <c r="CB32" s="78"/>
    </row>
    <row r="33" spans="1:86" ht="1.1499999999999999" hidden="1" customHeight="1" x14ac:dyDescent="0.2">
      <c r="B33" s="450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25"/>
      <c r="AC33" s="25"/>
      <c r="AD33" s="25"/>
      <c r="AE33" s="25"/>
      <c r="AF33" s="71"/>
      <c r="AG33" s="80"/>
      <c r="AH33" s="81"/>
      <c r="AI33" s="80"/>
      <c r="AJ33" s="81"/>
      <c r="AK33" s="455"/>
      <c r="AL33" s="456"/>
      <c r="AM33" s="477"/>
      <c r="AN33" s="475"/>
      <c r="AO33" s="475"/>
      <c r="AP33" s="475"/>
      <c r="AQ33" s="475"/>
      <c r="AR33" s="475"/>
      <c r="AS33" s="475"/>
      <c r="AT33" s="475"/>
      <c r="AU33" s="475"/>
      <c r="AV33" s="475"/>
      <c r="AW33" s="527"/>
      <c r="AX33" s="527"/>
      <c r="AY33" s="82" t="s">
        <v>22</v>
      </c>
      <c r="AZ33" s="83"/>
      <c r="BA33" s="83"/>
      <c r="BB33" s="83"/>
      <c r="BC33" s="83"/>
      <c r="BD33" s="83"/>
      <c r="BE33" s="83"/>
      <c r="BF33" s="83"/>
      <c r="BG33" s="83"/>
      <c r="BH33" s="83"/>
      <c r="BI33" s="83"/>
      <c r="BJ33" s="84"/>
      <c r="BK33" s="24"/>
      <c r="BL33" s="22"/>
      <c r="BN33" s="76"/>
      <c r="BO33" s="85"/>
      <c r="BP33" s="85"/>
      <c r="BQ33" s="85"/>
      <c r="BR33" s="85"/>
      <c r="BS33" s="85"/>
      <c r="BT33" s="85"/>
      <c r="BU33" s="85"/>
      <c r="BV33" s="85"/>
      <c r="BW33" s="85"/>
      <c r="BX33" s="85"/>
      <c r="BY33" s="85"/>
      <c r="BZ33" s="86"/>
      <c r="CA33" s="70"/>
      <c r="CB33" s="25"/>
    </row>
    <row r="34" spans="1:86" s="63" customFormat="1" ht="16.149999999999999" customHeight="1" thickBot="1" x14ac:dyDescent="0.25">
      <c r="B34" s="172">
        <v>1</v>
      </c>
      <c r="C34" s="129" t="s">
        <v>22</v>
      </c>
      <c r="D34" s="129"/>
      <c r="E34" s="129"/>
      <c r="F34" s="129">
        <v>2</v>
      </c>
      <c r="G34" s="129"/>
      <c r="H34" s="129"/>
      <c r="I34" s="129"/>
      <c r="J34" s="129"/>
      <c r="K34" s="129"/>
      <c r="L34" s="129"/>
      <c r="M34" s="129"/>
      <c r="N34" s="129"/>
      <c r="O34" s="129"/>
      <c r="P34" s="129"/>
      <c r="Q34" s="129"/>
      <c r="R34" s="129"/>
      <c r="S34" s="129"/>
      <c r="T34" s="129"/>
      <c r="U34" s="129"/>
      <c r="V34" s="129"/>
      <c r="W34" s="129"/>
      <c r="X34" s="129"/>
      <c r="Y34" s="129"/>
      <c r="Z34" s="129"/>
      <c r="AA34" s="129"/>
      <c r="AB34" s="129"/>
      <c r="AC34" s="129"/>
      <c r="AD34" s="129"/>
      <c r="AE34" s="129"/>
      <c r="AF34" s="128">
        <v>3</v>
      </c>
      <c r="AG34" s="130"/>
      <c r="AH34" s="129">
        <v>4</v>
      </c>
      <c r="AI34" s="129"/>
      <c r="AJ34" s="175">
        <v>5</v>
      </c>
      <c r="AK34" s="128">
        <v>6</v>
      </c>
      <c r="AL34" s="130"/>
      <c r="AM34" s="129">
        <v>7</v>
      </c>
      <c r="AN34" s="130"/>
      <c r="AO34" s="129">
        <v>8</v>
      </c>
      <c r="AP34" s="130"/>
      <c r="AQ34" s="129">
        <v>9</v>
      </c>
      <c r="AR34" s="130"/>
      <c r="AS34" s="129">
        <v>10</v>
      </c>
      <c r="AT34" s="130"/>
      <c r="AU34" s="129">
        <v>11</v>
      </c>
      <c r="AV34" s="130"/>
      <c r="AW34" s="129">
        <v>12</v>
      </c>
      <c r="AX34" s="129"/>
      <c r="AY34" s="176">
        <v>13</v>
      </c>
      <c r="AZ34" s="177">
        <v>14</v>
      </c>
      <c r="BA34" s="177">
        <v>15</v>
      </c>
      <c r="BB34" s="177">
        <v>16</v>
      </c>
      <c r="BC34" s="177">
        <v>17</v>
      </c>
      <c r="BD34" s="177">
        <v>18</v>
      </c>
      <c r="BE34" s="177">
        <v>19</v>
      </c>
      <c r="BF34" s="177">
        <v>20</v>
      </c>
      <c r="BG34" s="177">
        <v>21</v>
      </c>
      <c r="BH34" s="173">
        <v>22</v>
      </c>
      <c r="BI34" s="173">
        <v>23</v>
      </c>
      <c r="BJ34" s="174">
        <v>24</v>
      </c>
      <c r="BK34" s="24"/>
      <c r="BL34" s="22"/>
      <c r="BN34" s="90"/>
      <c r="BO34" s="36">
        <v>21</v>
      </c>
      <c r="BP34" s="36">
        <v>16</v>
      </c>
      <c r="BQ34" s="36">
        <v>21</v>
      </c>
      <c r="BR34" s="36">
        <v>16</v>
      </c>
      <c r="BS34" s="36">
        <v>21</v>
      </c>
      <c r="BT34" s="36">
        <v>16</v>
      </c>
      <c r="BU34" s="36">
        <v>17</v>
      </c>
      <c r="BV34" s="36">
        <v>16</v>
      </c>
      <c r="BW34" s="36">
        <v>17</v>
      </c>
      <c r="BX34" s="36">
        <v>12</v>
      </c>
      <c r="BY34" s="36" t="s">
        <v>22</v>
      </c>
      <c r="BZ34" s="37" t="s">
        <v>22</v>
      </c>
      <c r="CA34" s="28"/>
      <c r="CB34" s="28"/>
      <c r="CC34" s="22"/>
      <c r="CD34" s="22"/>
      <c r="CE34" s="22"/>
      <c r="CF34" s="22"/>
      <c r="CG34" s="22"/>
      <c r="CH34" s="22"/>
    </row>
    <row r="35" spans="1:86" ht="7.15" customHeight="1" x14ac:dyDescent="0.2">
      <c r="B35" s="91"/>
      <c r="C35" s="92"/>
      <c r="D35" s="93"/>
      <c r="E35" s="93"/>
      <c r="F35" s="93"/>
      <c r="G35" s="93"/>
      <c r="H35" s="93"/>
      <c r="I35" s="93"/>
      <c r="J35" s="93"/>
      <c r="K35" s="93"/>
      <c r="L35" s="93"/>
      <c r="M35" s="93"/>
      <c r="N35" s="93"/>
      <c r="O35" s="93"/>
      <c r="P35" s="93"/>
      <c r="Q35" s="93"/>
      <c r="R35" s="93"/>
      <c r="S35" s="93"/>
      <c r="T35" s="93"/>
      <c r="U35" s="93"/>
      <c r="V35" s="93"/>
      <c r="W35" s="93"/>
      <c r="X35" s="93"/>
      <c r="Y35" s="93"/>
      <c r="Z35" s="93"/>
      <c r="AA35" s="93"/>
      <c r="AB35" s="93"/>
      <c r="AC35" s="93"/>
      <c r="AD35" s="93"/>
      <c r="AE35" s="97"/>
      <c r="AF35" s="93"/>
      <c r="AG35" s="95"/>
      <c r="AH35" s="93"/>
      <c r="AI35" s="93"/>
      <c r="AJ35" s="96"/>
      <c r="AK35" s="92"/>
      <c r="AL35" s="95"/>
      <c r="AM35" s="98"/>
      <c r="AN35" s="98"/>
      <c r="AO35" s="94"/>
      <c r="AP35" s="95"/>
      <c r="AQ35" s="94"/>
      <c r="AR35" s="93"/>
      <c r="AS35" s="94"/>
      <c r="AT35" s="93"/>
      <c r="AU35" s="94"/>
      <c r="AV35" s="95"/>
      <c r="AW35" s="93"/>
      <c r="AX35" s="93"/>
      <c r="AY35" s="99"/>
      <c r="AZ35" s="100"/>
      <c r="BA35" s="100"/>
      <c r="BB35" s="100"/>
      <c r="BC35" s="100"/>
      <c r="BD35" s="100"/>
      <c r="BE35" s="100"/>
      <c r="BF35" s="100"/>
      <c r="BG35" s="100"/>
      <c r="BH35" s="100"/>
      <c r="BI35" s="100"/>
      <c r="BJ35" s="101"/>
      <c r="BK35" s="24"/>
      <c r="BL35" s="22"/>
      <c r="BN35" s="76"/>
      <c r="BO35" s="85"/>
      <c r="BP35" s="85"/>
      <c r="BQ35" s="85"/>
      <c r="BR35" s="85"/>
      <c r="BS35" s="85"/>
      <c r="BT35" s="85"/>
      <c r="BU35" s="85"/>
      <c r="BV35" s="85"/>
      <c r="BW35" s="85"/>
      <c r="BX35" s="85"/>
      <c r="BY35" s="85"/>
      <c r="BZ35" s="86"/>
      <c r="CA35" s="70"/>
      <c r="CB35" s="25"/>
    </row>
    <row r="36" spans="1:86" s="27" customFormat="1" ht="12" customHeight="1" x14ac:dyDescent="0.2">
      <c r="A36" s="27">
        <v>6</v>
      </c>
      <c r="B36" s="102"/>
      <c r="C36" s="480"/>
      <c r="D36" s="411"/>
      <c r="E36" s="411"/>
      <c r="F36" s="479"/>
      <c r="G36" s="411"/>
      <c r="H36" s="411"/>
      <c r="I36" s="411"/>
      <c r="J36" s="411"/>
      <c r="K36" s="411"/>
      <c r="L36" s="411"/>
      <c r="M36" s="411"/>
      <c r="N36" s="411"/>
      <c r="O36" s="411"/>
      <c r="P36" s="411"/>
      <c r="Q36" s="411"/>
      <c r="R36" s="411"/>
      <c r="S36" s="411"/>
      <c r="T36" s="411"/>
      <c r="U36" s="411"/>
      <c r="V36" s="411"/>
      <c r="W36" s="411"/>
      <c r="X36" s="411"/>
      <c r="Y36" s="411"/>
      <c r="Z36" s="411"/>
      <c r="AA36" s="411"/>
      <c r="AB36" s="411"/>
      <c r="AC36" s="411"/>
      <c r="AD36" s="411"/>
      <c r="AE36" s="412"/>
      <c r="AF36" s="481"/>
      <c r="AG36" s="460"/>
      <c r="AH36" s="459"/>
      <c r="AI36" s="460"/>
      <c r="AJ36" s="103"/>
      <c r="AK36" s="478">
        <f>SUM(AM36,AW36)</f>
        <v>0</v>
      </c>
      <c r="AL36" s="460"/>
      <c r="AM36" s="421">
        <f>SUM(AO36:AV36)</f>
        <v>0</v>
      </c>
      <c r="AN36" s="421"/>
      <c r="AO36" s="421"/>
      <c r="AP36" s="421"/>
      <c r="AQ36" s="421"/>
      <c r="AR36" s="421"/>
      <c r="AS36" s="421"/>
      <c r="AT36" s="421"/>
      <c r="AU36" s="421"/>
      <c r="AV36" s="421"/>
      <c r="AW36" s="481"/>
      <c r="AX36" s="529"/>
      <c r="AY36" s="104"/>
      <c r="AZ36" s="105"/>
      <c r="BA36" s="105"/>
      <c r="BB36" s="105"/>
      <c r="BC36" s="105"/>
      <c r="BD36" s="105"/>
      <c r="BE36" s="105"/>
      <c r="BF36" s="105"/>
      <c r="BG36" s="105"/>
      <c r="BH36" s="105"/>
      <c r="BI36" s="105"/>
      <c r="BJ36" s="106"/>
      <c r="BK36" s="107"/>
      <c r="BM36" s="107"/>
      <c r="BN36" s="104"/>
      <c r="BO36" s="105"/>
      <c r="BP36" s="105"/>
      <c r="BQ36" s="105"/>
      <c r="BR36" s="105"/>
      <c r="BS36" s="105"/>
      <c r="BT36" s="105"/>
      <c r="BU36" s="105"/>
      <c r="BV36" s="105"/>
      <c r="BW36" s="105"/>
      <c r="BX36" s="105"/>
      <c r="BY36" s="105"/>
      <c r="BZ36" s="106"/>
      <c r="CA36" s="108"/>
      <c r="CB36" s="109"/>
    </row>
    <row r="37" spans="1:86" s="24" customFormat="1" ht="13.5" thickBot="1" x14ac:dyDescent="0.25">
      <c r="A37" s="24">
        <v>7</v>
      </c>
      <c r="B37" s="110"/>
      <c r="C37" s="426"/>
      <c r="D37" s="411"/>
      <c r="E37" s="411"/>
      <c r="F37" s="410"/>
      <c r="G37" s="411"/>
      <c r="H37" s="411"/>
      <c r="I37" s="411"/>
      <c r="J37" s="411"/>
      <c r="K37" s="411"/>
      <c r="L37" s="411"/>
      <c r="M37" s="411"/>
      <c r="N37" s="411"/>
      <c r="O37" s="411"/>
      <c r="P37" s="411"/>
      <c r="Q37" s="411"/>
      <c r="R37" s="411"/>
      <c r="S37" s="411"/>
      <c r="T37" s="411"/>
      <c r="U37" s="411"/>
      <c r="V37" s="411"/>
      <c r="W37" s="411"/>
      <c r="X37" s="411"/>
      <c r="Y37" s="411"/>
      <c r="Z37" s="411"/>
      <c r="AA37" s="411"/>
      <c r="AB37" s="411"/>
      <c r="AC37" s="411"/>
      <c r="AD37" s="411"/>
      <c r="AE37" s="412"/>
      <c r="AF37" s="427"/>
      <c r="AG37" s="428"/>
      <c r="AH37" s="431"/>
      <c r="AI37" s="428"/>
      <c r="AJ37" s="86"/>
      <c r="AK37" s="429">
        <f>SUM(AM37,AW37)</f>
        <v>0</v>
      </c>
      <c r="AL37" s="538"/>
      <c r="AM37" s="414">
        <f>SUM(AO37:AV37)</f>
        <v>0</v>
      </c>
      <c r="AN37" s="414"/>
      <c r="AO37" s="414"/>
      <c r="AP37" s="414"/>
      <c r="AQ37" s="414"/>
      <c r="AR37" s="414"/>
      <c r="AS37" s="414"/>
      <c r="AT37" s="414"/>
      <c r="AU37" s="414"/>
      <c r="AV37" s="414"/>
      <c r="AW37" s="531"/>
      <c r="AX37" s="532"/>
      <c r="AY37" s="206"/>
      <c r="AZ37" s="205"/>
      <c r="BA37" s="205"/>
      <c r="BB37" s="205"/>
      <c r="BC37" s="205"/>
      <c r="BD37" s="205"/>
      <c r="BE37" s="205"/>
      <c r="BF37" s="205"/>
      <c r="BG37" s="205"/>
      <c r="BH37" s="205"/>
      <c r="BI37" s="205"/>
      <c r="BJ37" s="207"/>
      <c r="BL37" s="24">
        <f>18*SUM(AY37,BA37,BC37)+14*SUM(BE37,BG37)+12*SUM(AZ37,BB37,BD37,BF37)</f>
        <v>0</v>
      </c>
      <c r="BN37" s="76">
        <f>SUM(BO37:BZ37)</f>
        <v>30</v>
      </c>
      <c r="BO37" s="85">
        <v>15</v>
      </c>
      <c r="BP37" s="85">
        <v>15</v>
      </c>
      <c r="BQ37" s="85"/>
      <c r="BR37" s="85"/>
      <c r="BS37" s="85"/>
      <c r="BT37" s="85"/>
      <c r="BU37" s="85" t="s">
        <v>22</v>
      </c>
      <c r="BV37" s="85" t="s">
        <v>22</v>
      </c>
      <c r="BW37" s="85" t="s">
        <v>22</v>
      </c>
      <c r="BX37" s="85"/>
      <c r="BY37" s="85"/>
      <c r="BZ37" s="86"/>
      <c r="CA37" s="70"/>
      <c r="CB37" s="70">
        <f>CD37-CC37</f>
        <v>18</v>
      </c>
      <c r="CC37" s="24">
        <v>36</v>
      </c>
      <c r="CD37" s="24">
        <v>54</v>
      </c>
    </row>
    <row r="38" spans="1:86" s="24" customFormat="1" ht="13.5" thickBot="1" x14ac:dyDescent="0.25">
      <c r="B38" s="111"/>
      <c r="C38" s="112"/>
      <c r="D38" s="113"/>
      <c r="E38" s="113"/>
      <c r="F38" s="188"/>
      <c r="G38" s="113"/>
      <c r="H38" s="113"/>
      <c r="I38" s="113"/>
      <c r="J38" s="113"/>
      <c r="K38" s="113"/>
      <c r="L38" s="113"/>
      <c r="M38" s="113"/>
      <c r="N38" s="113"/>
      <c r="O38" s="113"/>
      <c r="P38" s="113"/>
      <c r="Q38" s="113"/>
      <c r="R38" s="113"/>
      <c r="S38" s="113"/>
      <c r="T38" s="113"/>
      <c r="U38" s="113"/>
      <c r="V38" s="113"/>
      <c r="W38" s="113"/>
      <c r="X38" s="113"/>
      <c r="Y38" s="113"/>
      <c r="Z38" s="113"/>
      <c r="AA38" s="113"/>
      <c r="AB38" s="113"/>
      <c r="AC38" s="113"/>
      <c r="AD38" s="113"/>
      <c r="AE38" s="151"/>
      <c r="AF38" s="113"/>
      <c r="AG38" s="114"/>
      <c r="AH38" s="113"/>
      <c r="AI38" s="70"/>
      <c r="AJ38" s="115"/>
      <c r="AK38" s="419">
        <f>SUM(AM38,AW38)</f>
        <v>0</v>
      </c>
      <c r="AL38" s="420"/>
      <c r="AM38" s="521">
        <f>SUM(AO38:AV38)</f>
        <v>0</v>
      </c>
      <c r="AN38" s="420"/>
      <c r="AO38" s="415"/>
      <c r="AP38" s="416"/>
      <c r="AQ38" s="415"/>
      <c r="AR38" s="416"/>
      <c r="AS38" s="415"/>
      <c r="AT38" s="416"/>
      <c r="AU38" s="415"/>
      <c r="AV38" s="416"/>
      <c r="AW38" s="415"/>
      <c r="AX38" s="524"/>
      <c r="AY38" s="208"/>
      <c r="AZ38" s="209"/>
      <c r="BA38" s="209"/>
      <c r="BB38" s="209"/>
      <c r="BC38" s="209"/>
      <c r="BD38" s="209"/>
      <c r="BE38" s="209"/>
      <c r="BF38" s="209"/>
      <c r="BG38" s="209"/>
      <c r="BH38" s="209"/>
      <c r="BI38" s="209"/>
      <c r="BJ38" s="210"/>
      <c r="BL38" s="24">
        <f>18*SUM(AY38,BA38,BC38)+14*SUM(BE38,BG38)+12*SUM(AZ38,BB38,BD38,BF38)</f>
        <v>0</v>
      </c>
      <c r="BN38" s="116">
        <f>SUM(BO38:BZ38)</f>
        <v>0</v>
      </c>
      <c r="BO38" s="117"/>
      <c r="BP38" s="117"/>
      <c r="BQ38" s="117"/>
      <c r="BR38" s="117"/>
      <c r="BS38" s="117"/>
      <c r="BT38" s="117"/>
      <c r="BU38" s="117"/>
      <c r="BV38" s="117"/>
      <c r="BW38" s="117"/>
      <c r="BX38" s="117"/>
      <c r="BY38" s="117"/>
      <c r="BZ38" s="115"/>
      <c r="CA38" s="70"/>
      <c r="CB38" s="70">
        <f>CD38-CC38</f>
        <v>340</v>
      </c>
      <c r="CD38" s="24">
        <v>340</v>
      </c>
    </row>
    <row r="39" spans="1:86" s="25" customFormat="1" ht="6.75" customHeight="1" thickBot="1" x14ac:dyDescent="0.25">
      <c r="B39" s="87"/>
      <c r="C39" s="118"/>
      <c r="D39" s="119"/>
      <c r="E39" s="119"/>
      <c r="F39" s="119"/>
      <c r="G39" s="119"/>
      <c r="H39" s="119"/>
      <c r="I39" s="119"/>
      <c r="J39" s="119"/>
      <c r="K39" s="119"/>
      <c r="L39" s="119"/>
      <c r="M39" s="119"/>
      <c r="N39" s="119"/>
      <c r="O39" s="119"/>
      <c r="P39" s="119"/>
      <c r="Q39" s="57"/>
      <c r="R39" s="119"/>
      <c r="S39" s="119"/>
      <c r="T39" s="119"/>
      <c r="U39" s="119"/>
      <c r="V39" s="119"/>
      <c r="W39" s="119"/>
      <c r="X39" s="119"/>
      <c r="Y39" s="119"/>
      <c r="Z39" s="119"/>
      <c r="AA39" s="119"/>
      <c r="AB39" s="119"/>
      <c r="AC39" s="119"/>
      <c r="AD39" s="119"/>
      <c r="AE39" s="119"/>
      <c r="AF39" s="57"/>
      <c r="AG39" s="119"/>
      <c r="AH39" s="119"/>
      <c r="AI39" s="119"/>
      <c r="AJ39" s="119"/>
      <c r="AK39" s="119"/>
      <c r="AL39" s="119"/>
      <c r="AM39" s="119"/>
      <c r="AN39" s="119"/>
      <c r="AO39" s="119"/>
      <c r="AP39" s="119"/>
      <c r="AQ39" s="119"/>
      <c r="AR39" s="119"/>
      <c r="AS39" s="119"/>
      <c r="AT39" s="119"/>
      <c r="AU39" s="57"/>
      <c r="AV39" s="119"/>
      <c r="AW39" s="119"/>
      <c r="AX39" s="119"/>
      <c r="AY39" s="119"/>
      <c r="AZ39" s="119"/>
      <c r="BA39" s="119"/>
      <c r="BB39" s="119"/>
      <c r="BC39" s="119"/>
      <c r="BD39" s="119"/>
      <c r="BE39" s="119"/>
      <c r="BF39" s="119"/>
      <c r="BG39" s="119"/>
      <c r="BH39" s="119"/>
      <c r="BI39" s="119"/>
      <c r="BJ39" s="120"/>
      <c r="BK39" s="121"/>
      <c r="BL39" s="121"/>
      <c r="BM39" s="121"/>
      <c r="BN39" s="121"/>
      <c r="BO39" s="121"/>
      <c r="BP39" s="121"/>
      <c r="BQ39" s="70"/>
      <c r="BR39" s="70"/>
      <c r="BS39" s="70"/>
      <c r="BT39" s="70"/>
      <c r="BU39" s="70"/>
      <c r="BV39" s="70"/>
      <c r="BW39" s="70"/>
      <c r="BX39" s="70"/>
      <c r="BY39" s="70"/>
      <c r="BZ39" s="70"/>
      <c r="CA39" s="70"/>
      <c r="CB39" s="70"/>
      <c r="CC39" s="70"/>
      <c r="CD39" s="70"/>
      <c r="CE39" s="70"/>
      <c r="CF39" s="70"/>
      <c r="CG39" s="70"/>
    </row>
    <row r="40" spans="1:86" s="24" customFormat="1" x14ac:dyDescent="0.2">
      <c r="A40" s="24">
        <v>11</v>
      </c>
      <c r="B40" s="122"/>
      <c r="C40" s="417" t="s">
        <v>369</v>
      </c>
      <c r="D40" s="418"/>
      <c r="E40" s="418"/>
      <c r="F40" s="418"/>
      <c r="G40" s="418"/>
      <c r="H40" s="418"/>
      <c r="I40" s="418"/>
      <c r="J40" s="418"/>
      <c r="K40" s="418"/>
      <c r="L40" s="418"/>
      <c r="M40" s="418"/>
      <c r="N40" s="418"/>
      <c r="O40" s="418"/>
      <c r="P40" s="418"/>
      <c r="Q40" s="418"/>
      <c r="R40" s="124" t="s">
        <v>370</v>
      </c>
      <c r="S40" s="123"/>
      <c r="T40" s="123"/>
      <c r="U40" s="123"/>
      <c r="V40" s="123"/>
      <c r="W40" s="123"/>
      <c r="X40" s="123"/>
      <c r="Y40" s="123"/>
      <c r="Z40" s="123"/>
      <c r="AA40" s="125"/>
      <c r="AB40" s="126"/>
      <c r="AC40" s="126"/>
      <c r="AD40" s="126"/>
      <c r="AE40" s="126"/>
      <c r="AF40" s="126"/>
      <c r="AG40" s="126"/>
      <c r="AH40" s="126"/>
      <c r="AI40" s="126"/>
      <c r="AJ40" s="127"/>
      <c r="AK40" s="522">
        <f>SUM(AM40,AW40)</f>
        <v>0</v>
      </c>
      <c r="AL40" s="523"/>
      <c r="AM40" s="422">
        <f>SUM(AO40:AV40)</f>
        <v>0</v>
      </c>
      <c r="AN40" s="423"/>
      <c r="AO40" s="422"/>
      <c r="AP40" s="423"/>
      <c r="AQ40" s="422"/>
      <c r="AR40" s="423"/>
      <c r="AS40" s="422"/>
      <c r="AT40" s="423"/>
      <c r="AU40" s="422"/>
      <c r="AV40" s="423"/>
      <c r="AW40" s="422"/>
      <c r="AX40" s="530"/>
      <c r="AY40" s="198">
        <f t="shared" ref="AY40:BJ40" si="2">SUM(AY36:AY38)</f>
        <v>0</v>
      </c>
      <c r="AZ40" s="199">
        <f t="shared" si="2"/>
        <v>0</v>
      </c>
      <c r="BA40" s="199">
        <f t="shared" si="2"/>
        <v>0</v>
      </c>
      <c r="BB40" s="199">
        <f t="shared" si="2"/>
        <v>0</v>
      </c>
      <c r="BC40" s="199">
        <f t="shared" si="2"/>
        <v>0</v>
      </c>
      <c r="BD40" s="199">
        <f t="shared" si="2"/>
        <v>0</v>
      </c>
      <c r="BE40" s="199">
        <f t="shared" si="2"/>
        <v>0</v>
      </c>
      <c r="BF40" s="199">
        <f t="shared" si="2"/>
        <v>0</v>
      </c>
      <c r="BG40" s="199">
        <f t="shared" si="2"/>
        <v>0</v>
      </c>
      <c r="BH40" s="199">
        <f t="shared" si="2"/>
        <v>0</v>
      </c>
      <c r="BI40" s="200">
        <f t="shared" si="2"/>
        <v>0</v>
      </c>
      <c r="BJ40" s="201">
        <f t="shared" si="2"/>
        <v>0</v>
      </c>
      <c r="BL40" s="24">
        <f>18*SUM(AY40,BA40,BC40)+14*SUM(BE40,BG40)+12*SUM(AZ40,BB40,BD40,BF40)</f>
        <v>0</v>
      </c>
      <c r="BN40" s="131"/>
      <c r="BO40" s="132"/>
      <c r="BP40" s="132"/>
      <c r="BQ40" s="132"/>
      <c r="BR40" s="132"/>
      <c r="BS40" s="132"/>
      <c r="BT40" s="132"/>
      <c r="BU40" s="132"/>
      <c r="BV40" s="132"/>
      <c r="BW40" s="132"/>
      <c r="BX40" s="132"/>
      <c r="BY40" s="132"/>
      <c r="BZ40" s="133"/>
      <c r="CA40" s="70"/>
      <c r="CB40" s="70"/>
    </row>
    <row r="41" spans="1:86" ht="13.5" thickBot="1" x14ac:dyDescent="0.25">
      <c r="A41" s="22">
        <v>12</v>
      </c>
      <c r="B41" s="134"/>
      <c r="C41" s="407"/>
      <c r="D41" s="408"/>
      <c r="E41" s="408"/>
      <c r="F41" s="408"/>
      <c r="G41" s="408"/>
      <c r="H41" s="408"/>
      <c r="I41" s="408"/>
      <c r="J41" s="408"/>
      <c r="K41" s="408"/>
      <c r="L41" s="408"/>
      <c r="M41" s="408"/>
      <c r="N41" s="408"/>
      <c r="O41" s="408"/>
      <c r="P41" s="408"/>
      <c r="Q41" s="408"/>
      <c r="R41" s="70" t="s">
        <v>371</v>
      </c>
      <c r="S41" s="28"/>
      <c r="T41" s="28"/>
      <c r="U41" s="28"/>
      <c r="V41" s="28"/>
      <c r="W41" s="28"/>
      <c r="X41" s="28"/>
      <c r="Y41" s="28"/>
      <c r="Z41" s="28"/>
      <c r="AA41" s="25"/>
      <c r="AB41" s="28"/>
      <c r="AC41" s="28"/>
      <c r="AD41" s="28"/>
      <c r="AE41" s="28"/>
      <c r="AF41" s="28"/>
      <c r="AG41" s="28"/>
      <c r="AH41" s="28"/>
      <c r="AI41" s="28"/>
      <c r="AJ41" s="28"/>
      <c r="AK41" s="432">
        <f>SUM(AM41,AW41)</f>
        <v>0</v>
      </c>
      <c r="AL41" s="433"/>
      <c r="AM41" s="424">
        <f>SUM(AO41:AV41)</f>
        <v>0</v>
      </c>
      <c r="AN41" s="425"/>
      <c r="AO41" s="424"/>
      <c r="AP41" s="425"/>
      <c r="AQ41" s="424"/>
      <c r="AR41" s="425"/>
      <c r="AS41" s="424"/>
      <c r="AT41" s="425"/>
      <c r="AU41" s="424"/>
      <c r="AV41" s="425"/>
      <c r="AW41" s="424"/>
      <c r="AX41" s="505"/>
      <c r="AY41" s="202">
        <f t="shared" ref="AY41:BJ41" si="3">AY40</f>
        <v>0</v>
      </c>
      <c r="AZ41" s="203">
        <f t="shared" si="3"/>
        <v>0</v>
      </c>
      <c r="BA41" s="203">
        <f t="shared" si="3"/>
        <v>0</v>
      </c>
      <c r="BB41" s="203">
        <f t="shared" si="3"/>
        <v>0</v>
      </c>
      <c r="BC41" s="203">
        <f t="shared" si="3"/>
        <v>0</v>
      </c>
      <c r="BD41" s="203">
        <f t="shared" si="3"/>
        <v>0</v>
      </c>
      <c r="BE41" s="203">
        <f t="shared" si="3"/>
        <v>0</v>
      </c>
      <c r="BF41" s="203">
        <f t="shared" si="3"/>
        <v>0</v>
      </c>
      <c r="BG41" s="203">
        <f t="shared" si="3"/>
        <v>0</v>
      </c>
      <c r="BH41" s="203">
        <f t="shared" si="3"/>
        <v>0</v>
      </c>
      <c r="BI41" s="203">
        <f t="shared" si="3"/>
        <v>0</v>
      </c>
      <c r="BJ41" s="204">
        <f t="shared" si="3"/>
        <v>0</v>
      </c>
      <c r="BK41" s="24"/>
      <c r="BL41" s="24">
        <f>18*SUM(AY41,BA41,BC41)+14*SUM(BE41,BG41)+12*SUM(AZ41,BB41,BD41,BF41)</f>
        <v>0</v>
      </c>
      <c r="BN41" s="116"/>
      <c r="BO41" s="117"/>
      <c r="BP41" s="117"/>
      <c r="BQ41" s="117"/>
      <c r="BR41" s="117"/>
      <c r="BS41" s="117"/>
      <c r="BT41" s="117"/>
      <c r="BU41" s="117"/>
      <c r="BV41" s="117"/>
      <c r="BW41" s="117"/>
      <c r="BX41" s="117"/>
      <c r="BY41" s="117"/>
      <c r="BZ41" s="115"/>
      <c r="CA41" s="70"/>
      <c r="CB41" s="25"/>
    </row>
    <row r="42" spans="1:86" x14ac:dyDescent="0.2">
      <c r="A42" s="22">
        <v>13</v>
      </c>
      <c r="B42" s="134"/>
      <c r="C42" s="409"/>
      <c r="D42" s="408"/>
      <c r="E42" s="408"/>
      <c r="F42" s="408"/>
      <c r="G42" s="408"/>
      <c r="H42" s="408"/>
      <c r="I42" s="408"/>
      <c r="J42" s="408"/>
      <c r="K42" s="408"/>
      <c r="L42" s="408"/>
      <c r="M42" s="408"/>
      <c r="N42" s="408"/>
      <c r="O42" s="408"/>
      <c r="P42" s="408"/>
      <c r="Q42" s="408"/>
      <c r="R42" s="70" t="s">
        <v>372</v>
      </c>
      <c r="S42" s="28"/>
      <c r="T42" s="28"/>
      <c r="U42" s="28"/>
      <c r="V42" s="28"/>
      <c r="W42" s="28"/>
      <c r="X42" s="28"/>
      <c r="Y42" s="28"/>
      <c r="Z42" s="28"/>
      <c r="AB42" s="135"/>
      <c r="AC42" s="135"/>
      <c r="AD42" s="135"/>
      <c r="AE42" s="135"/>
      <c r="AF42" s="135"/>
      <c r="AG42" s="135"/>
      <c r="AH42" s="135"/>
      <c r="AI42" s="135"/>
      <c r="AJ42" s="135"/>
      <c r="AK42" s="405">
        <f>SUM(AY42:BJ42)</f>
        <v>0</v>
      </c>
      <c r="AL42" s="406"/>
      <c r="AM42" s="181"/>
      <c r="AN42" s="79"/>
      <c r="AO42" s="25"/>
      <c r="AP42" s="25"/>
      <c r="AQ42" s="25"/>
      <c r="AR42" s="25"/>
      <c r="AS42" s="25"/>
      <c r="AT42" s="25"/>
      <c r="AU42" s="25"/>
      <c r="AV42" s="25"/>
      <c r="AW42" s="25"/>
      <c r="AX42" s="25"/>
      <c r="AY42" s="196"/>
      <c r="AZ42" s="197"/>
      <c r="BA42" s="197"/>
      <c r="BB42" s="197"/>
      <c r="BC42" s="197"/>
      <c r="BD42" s="197"/>
      <c r="BE42" s="197"/>
      <c r="BF42" s="197"/>
      <c r="BG42" s="197"/>
      <c r="BH42" s="197"/>
      <c r="BI42" s="197"/>
      <c r="BJ42" s="184"/>
      <c r="BK42" s="24"/>
      <c r="BL42" s="22" t="s">
        <v>22</v>
      </c>
      <c r="BN42" s="67" t="s">
        <v>103</v>
      </c>
      <c r="BO42" s="68">
        <f t="shared" ref="BO42:BZ42" si="4">SUM(BV38:BV39)</f>
        <v>0</v>
      </c>
      <c r="BP42" s="68">
        <f t="shared" si="4"/>
        <v>0</v>
      </c>
      <c r="BQ42" s="68">
        <f t="shared" si="4"/>
        <v>0</v>
      </c>
      <c r="BR42" s="68">
        <f t="shared" si="4"/>
        <v>0</v>
      </c>
      <c r="BS42" s="68">
        <f t="shared" si="4"/>
        <v>0</v>
      </c>
      <c r="BT42" s="68">
        <f t="shared" si="4"/>
        <v>0</v>
      </c>
      <c r="BU42" s="68">
        <f t="shared" si="4"/>
        <v>340</v>
      </c>
      <c r="BV42" s="68">
        <f t="shared" si="4"/>
        <v>0</v>
      </c>
      <c r="BW42" s="68">
        <f t="shared" si="4"/>
        <v>340</v>
      </c>
      <c r="BX42" s="68">
        <f t="shared" si="4"/>
        <v>0</v>
      </c>
      <c r="BY42" s="68">
        <f t="shared" si="4"/>
        <v>0</v>
      </c>
      <c r="BZ42" s="69">
        <f t="shared" si="4"/>
        <v>0</v>
      </c>
      <c r="CA42" s="70"/>
      <c r="CB42" s="25"/>
    </row>
    <row r="43" spans="1:86" x14ac:dyDescent="0.2">
      <c r="A43" s="22">
        <v>14</v>
      </c>
      <c r="B43" s="134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136" t="s">
        <v>373</v>
      </c>
      <c r="S43" s="28"/>
      <c r="T43" s="28"/>
      <c r="U43" s="28"/>
      <c r="V43" s="70"/>
      <c r="W43" s="28"/>
      <c r="X43" s="28"/>
      <c r="Y43" s="28"/>
      <c r="Z43" s="28"/>
      <c r="AB43" s="137"/>
      <c r="AC43" s="137"/>
      <c r="AD43" s="137"/>
      <c r="AE43" s="137"/>
      <c r="AF43" s="137"/>
      <c r="AG43" s="137"/>
      <c r="AH43" s="137"/>
      <c r="AI43" s="137"/>
      <c r="AJ43" s="137"/>
      <c r="AK43" s="405">
        <f>SUM(AY43:BJ43)</f>
        <v>0</v>
      </c>
      <c r="AL43" s="406"/>
      <c r="AM43" s="181"/>
      <c r="AN43" s="70"/>
      <c r="AO43" s="25"/>
      <c r="AP43" s="25"/>
      <c r="AQ43" s="25"/>
      <c r="AR43" s="25"/>
      <c r="AS43" s="25"/>
      <c r="AT43" s="25"/>
      <c r="AU43" s="25"/>
      <c r="AV43" s="25"/>
      <c r="AW43" s="25"/>
      <c r="AX43" s="25"/>
      <c r="AY43" s="165"/>
      <c r="AZ43" s="163"/>
      <c r="BA43" s="163"/>
      <c r="BB43" s="163"/>
      <c r="BC43" s="163"/>
      <c r="BD43" s="163"/>
      <c r="BE43" s="163"/>
      <c r="BF43" s="163"/>
      <c r="BG43" s="163"/>
      <c r="BH43" s="163"/>
      <c r="BI43" s="163"/>
      <c r="BJ43" s="178"/>
      <c r="BK43" s="24"/>
      <c r="BL43" s="22"/>
      <c r="BN43" s="76"/>
      <c r="BO43" s="85"/>
      <c r="BP43" s="85"/>
      <c r="BQ43" s="85"/>
      <c r="BR43" s="85"/>
      <c r="BS43" s="85"/>
      <c r="BT43" s="85"/>
      <c r="BU43" s="85"/>
      <c r="BV43" s="85"/>
      <c r="BW43" s="85"/>
      <c r="BX43" s="85"/>
      <c r="BY43" s="85"/>
      <c r="BZ43" s="86"/>
      <c r="CA43" s="70"/>
      <c r="CB43" s="25"/>
    </row>
    <row r="44" spans="1:86" ht="13.5" thickBot="1" x14ac:dyDescent="0.25">
      <c r="A44" s="22">
        <v>15</v>
      </c>
      <c r="B44" s="134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136" t="s">
        <v>374</v>
      </c>
      <c r="S44" s="28"/>
      <c r="T44" s="28"/>
      <c r="U44" s="28"/>
      <c r="V44" s="70"/>
      <c r="W44" s="28"/>
      <c r="X44" s="28"/>
      <c r="Y44" s="28"/>
      <c r="Z44" s="28"/>
      <c r="AB44" s="137"/>
      <c r="AC44" s="137"/>
      <c r="AD44" s="137"/>
      <c r="AE44" s="137"/>
      <c r="AF44" s="137"/>
      <c r="AG44" s="137"/>
      <c r="AH44" s="137"/>
      <c r="AI44" s="137"/>
      <c r="AJ44" s="137"/>
      <c r="AK44" s="405">
        <f>SUM(AY44:BJ44)</f>
        <v>0</v>
      </c>
      <c r="AL44" s="406"/>
      <c r="AM44" s="183"/>
      <c r="AN44" s="182"/>
      <c r="AO44" s="25"/>
      <c r="AP44" s="25"/>
      <c r="AQ44" s="25"/>
      <c r="AR44" s="25"/>
      <c r="AS44" s="25"/>
      <c r="AT44" s="25"/>
      <c r="AU44" s="25"/>
      <c r="AV44" s="25"/>
      <c r="AW44" s="25"/>
      <c r="AX44" s="25"/>
      <c r="AY44" s="185"/>
      <c r="AZ44" s="186"/>
      <c r="BA44" s="186"/>
      <c r="BB44" s="186"/>
      <c r="BC44" s="186"/>
      <c r="BD44" s="186"/>
      <c r="BE44" s="186"/>
      <c r="BF44" s="186"/>
      <c r="BG44" s="186"/>
      <c r="BH44" s="186"/>
      <c r="BI44" s="186"/>
      <c r="BJ44" s="187"/>
      <c r="BK44" s="24"/>
      <c r="BL44" s="22"/>
      <c r="BN44" s="76" t="s">
        <v>106</v>
      </c>
      <c r="BO44" s="85">
        <f t="shared" ref="BO44:BX44" si="5">AY40*BO32</f>
        <v>0</v>
      </c>
      <c r="BP44" s="85">
        <f t="shared" si="5"/>
        <v>0</v>
      </c>
      <c r="BQ44" s="85">
        <f t="shared" si="5"/>
        <v>0</v>
      </c>
      <c r="BR44" s="85">
        <f t="shared" si="5"/>
        <v>0</v>
      </c>
      <c r="BS44" s="85">
        <f t="shared" si="5"/>
        <v>0</v>
      </c>
      <c r="BT44" s="85">
        <f t="shared" si="5"/>
        <v>0</v>
      </c>
      <c r="BU44" s="85">
        <f t="shared" si="5"/>
        <v>0</v>
      </c>
      <c r="BV44" s="85">
        <f t="shared" si="5"/>
        <v>0</v>
      </c>
      <c r="BW44" s="85">
        <f t="shared" si="5"/>
        <v>0</v>
      </c>
      <c r="BX44" s="85">
        <f t="shared" si="5"/>
        <v>0</v>
      </c>
      <c r="BY44" s="85" t="s">
        <v>22</v>
      </c>
      <c r="BZ44" s="85" t="s">
        <v>22</v>
      </c>
      <c r="CA44" s="70"/>
      <c r="CB44" s="25"/>
    </row>
    <row r="45" spans="1:86" s="138" customFormat="1" ht="30.75" customHeight="1" thickBot="1" x14ac:dyDescent="0.25">
      <c r="B45" s="139"/>
      <c r="C45" s="444" t="s">
        <v>375</v>
      </c>
      <c r="D45" s="445"/>
      <c r="E45" s="445"/>
      <c r="F45" s="445"/>
      <c r="G45" s="445"/>
      <c r="H45" s="445"/>
      <c r="I45" s="445"/>
      <c r="J45" s="445"/>
      <c r="K45" s="445"/>
      <c r="L45" s="445"/>
      <c r="M45" s="445"/>
      <c r="N45" s="445"/>
      <c r="O45" s="446"/>
      <c r="P45" s="140" t="s">
        <v>376</v>
      </c>
      <c r="Q45" s="141" t="s">
        <v>377</v>
      </c>
      <c r="R45" s="417" t="s">
        <v>378</v>
      </c>
      <c r="S45" s="434"/>
      <c r="T45" s="434"/>
      <c r="U45" s="434"/>
      <c r="V45" s="434"/>
      <c r="W45" s="434"/>
      <c r="X45" s="434"/>
      <c r="Y45" s="434"/>
      <c r="Z45" s="434"/>
      <c r="AA45" s="434"/>
      <c r="AB45" s="434"/>
      <c r="AC45" s="434"/>
      <c r="AD45" s="447"/>
      <c r="AE45" s="140" t="s">
        <v>98</v>
      </c>
      <c r="AF45" s="141" t="s">
        <v>99</v>
      </c>
      <c r="AG45" s="444" t="s">
        <v>379</v>
      </c>
      <c r="AH45" s="445"/>
      <c r="AI45" s="445"/>
      <c r="AJ45" s="445"/>
      <c r="AK45" s="445"/>
      <c r="AL45" s="445"/>
      <c r="AM45" s="445"/>
      <c r="AN45" s="445"/>
      <c r="AO45" s="445"/>
      <c r="AP45" s="445"/>
      <c r="AQ45" s="445"/>
      <c r="AR45" s="445"/>
      <c r="AS45" s="445"/>
      <c r="AT45" s="445"/>
      <c r="AU45" s="445"/>
      <c r="AV45" s="448"/>
      <c r="AW45" s="417" t="s">
        <v>380</v>
      </c>
      <c r="AX45" s="434"/>
      <c r="AY45" s="434"/>
      <c r="AZ45" s="434"/>
      <c r="BA45" s="434"/>
      <c r="BB45" s="434"/>
      <c r="BC45" s="434"/>
      <c r="BD45" s="434"/>
      <c r="BE45" s="434"/>
      <c r="BF45" s="434"/>
      <c r="BG45" s="434"/>
      <c r="BH45" s="434"/>
      <c r="BI45" s="434"/>
      <c r="BJ45" s="435"/>
      <c r="BN45" s="142"/>
      <c r="BO45" s="143"/>
      <c r="BP45" s="143"/>
      <c r="BQ45" s="143"/>
      <c r="BR45" s="143"/>
      <c r="BS45" s="143"/>
      <c r="BT45" s="143"/>
      <c r="BU45" s="143"/>
      <c r="BV45" s="143"/>
      <c r="BW45" s="143"/>
      <c r="BX45" s="143"/>
      <c r="BY45" s="143"/>
      <c r="BZ45" s="144"/>
      <c r="CA45" s="145"/>
      <c r="CB45" s="145"/>
    </row>
    <row r="46" spans="1:86" s="138" customFormat="1" ht="7.5" customHeight="1" x14ac:dyDescent="0.2">
      <c r="B46" s="146"/>
      <c r="C46" s="189"/>
      <c r="D46" s="123"/>
      <c r="E46" s="123"/>
      <c r="F46" s="123"/>
      <c r="G46" s="123"/>
      <c r="H46" s="123"/>
      <c r="I46" s="123"/>
      <c r="J46" s="123"/>
      <c r="K46" s="123"/>
      <c r="L46" s="123"/>
      <c r="M46" s="123"/>
      <c r="N46" s="123"/>
      <c r="O46" s="191"/>
      <c r="P46" s="140"/>
      <c r="Q46" s="141"/>
      <c r="R46" s="123"/>
      <c r="S46" s="123"/>
      <c r="T46" s="123"/>
      <c r="U46" s="123"/>
      <c r="V46" s="123"/>
      <c r="W46" s="123"/>
      <c r="X46" s="123"/>
      <c r="Y46" s="123"/>
      <c r="Z46" s="123"/>
      <c r="AA46" s="123"/>
      <c r="AB46" s="123"/>
      <c r="AC46" s="123"/>
      <c r="AD46" s="191"/>
      <c r="AE46" s="140"/>
      <c r="AF46" s="141"/>
      <c r="AG46" s="189"/>
      <c r="AH46" s="123"/>
      <c r="AI46" s="123"/>
      <c r="AJ46" s="123"/>
      <c r="AK46" s="123"/>
      <c r="AL46" s="123"/>
      <c r="AM46" s="123"/>
      <c r="AN46" s="123"/>
      <c r="AO46" s="123"/>
      <c r="AP46" s="123"/>
      <c r="AQ46" s="123"/>
      <c r="AR46" s="123"/>
      <c r="AS46" s="123"/>
      <c r="AT46" s="123"/>
      <c r="AU46" s="123"/>
      <c r="AV46" s="190"/>
      <c r="AW46" s="123"/>
      <c r="AX46" s="123"/>
      <c r="AY46" s="123"/>
      <c r="AZ46" s="123"/>
      <c r="BA46" s="123"/>
      <c r="BB46" s="123"/>
      <c r="BC46" s="123"/>
      <c r="BD46" s="123"/>
      <c r="BE46" s="123"/>
      <c r="BF46" s="123"/>
      <c r="BG46" s="123"/>
      <c r="BH46" s="123"/>
      <c r="BI46" s="123"/>
      <c r="BJ46" s="190"/>
      <c r="BN46" s="192"/>
      <c r="BO46" s="193"/>
      <c r="BP46" s="193"/>
      <c r="BQ46" s="193"/>
      <c r="BR46" s="193"/>
      <c r="BS46" s="193"/>
      <c r="BT46" s="193"/>
      <c r="BU46" s="193"/>
      <c r="BV46" s="193"/>
      <c r="BW46" s="193"/>
      <c r="BX46" s="193"/>
      <c r="BY46" s="193"/>
      <c r="BZ46" s="194"/>
      <c r="CA46" s="145"/>
      <c r="CB46" s="145"/>
    </row>
    <row r="47" spans="1:86" s="138" customFormat="1" ht="18" customHeight="1" thickBot="1" x14ac:dyDescent="0.25">
      <c r="B47" s="195"/>
      <c r="C47" s="442"/>
      <c r="D47" s="441"/>
      <c r="E47" s="441"/>
      <c r="F47" s="441"/>
      <c r="G47" s="441"/>
      <c r="H47" s="441"/>
      <c r="I47" s="441"/>
      <c r="J47" s="441"/>
      <c r="K47" s="441"/>
      <c r="L47" s="441"/>
      <c r="M47" s="441"/>
      <c r="N47" s="441"/>
      <c r="O47" s="441"/>
      <c r="P47" s="163"/>
      <c r="Q47" s="178"/>
      <c r="R47" s="440"/>
      <c r="S47" s="441"/>
      <c r="T47" s="441"/>
      <c r="U47" s="441"/>
      <c r="V47" s="441"/>
      <c r="W47" s="441"/>
      <c r="X47" s="441"/>
      <c r="Y47" s="441"/>
      <c r="Z47" s="441"/>
      <c r="AA47" s="441"/>
      <c r="AB47" s="441"/>
      <c r="AC47" s="441"/>
      <c r="AD47" s="441"/>
      <c r="AE47" s="163"/>
      <c r="AF47" s="178"/>
      <c r="AG47" s="442"/>
      <c r="AH47" s="441"/>
      <c r="AI47" s="441"/>
      <c r="AJ47" s="441"/>
      <c r="AK47" s="441"/>
      <c r="AL47" s="441"/>
      <c r="AM47" s="441"/>
      <c r="AN47" s="441"/>
      <c r="AO47" s="441"/>
      <c r="AP47" s="441"/>
      <c r="AQ47" s="441"/>
      <c r="AR47" s="441"/>
      <c r="AS47" s="441"/>
      <c r="AT47" s="441"/>
      <c r="AU47" s="441"/>
      <c r="AV47" s="443"/>
      <c r="AW47" s="440"/>
      <c r="AX47" s="441"/>
      <c r="AY47" s="441"/>
      <c r="AZ47" s="441"/>
      <c r="BA47" s="441"/>
      <c r="BB47" s="441"/>
      <c r="BC47" s="441"/>
      <c r="BD47" s="441"/>
      <c r="BE47" s="441"/>
      <c r="BF47" s="441"/>
      <c r="BG47" s="441"/>
      <c r="BH47" s="441"/>
      <c r="BI47" s="441"/>
      <c r="BJ47" s="443"/>
      <c r="BN47" s="147" t="s">
        <v>109</v>
      </c>
      <c r="BO47" s="148">
        <f t="shared" ref="BO47:BW47" si="6">54*BO34</f>
        <v>1134</v>
      </c>
      <c r="BP47" s="148">
        <f t="shared" si="6"/>
        <v>864</v>
      </c>
      <c r="BQ47" s="148">
        <f t="shared" si="6"/>
        <v>1134</v>
      </c>
      <c r="BR47" s="148">
        <f t="shared" si="6"/>
        <v>864</v>
      </c>
      <c r="BS47" s="148">
        <f t="shared" si="6"/>
        <v>1134</v>
      </c>
      <c r="BT47" s="148">
        <f t="shared" si="6"/>
        <v>864</v>
      </c>
      <c r="BU47" s="148">
        <f t="shared" si="6"/>
        <v>918</v>
      </c>
      <c r="BV47" s="148">
        <f t="shared" si="6"/>
        <v>864</v>
      </c>
      <c r="BW47" s="148">
        <f t="shared" si="6"/>
        <v>918</v>
      </c>
      <c r="BX47" s="148">
        <v>0</v>
      </c>
      <c r="BY47" s="148">
        <v>0</v>
      </c>
      <c r="BZ47" s="149" t="s">
        <v>22</v>
      </c>
      <c r="CA47" s="145"/>
      <c r="CB47" s="145"/>
    </row>
    <row r="48" spans="1:86" s="138" customFormat="1" ht="18.75" customHeight="1" thickBot="1" x14ac:dyDescent="0.25">
      <c r="B48" s="150"/>
      <c r="C48" s="436"/>
      <c r="D48" s="437"/>
      <c r="E48" s="437"/>
      <c r="F48" s="437"/>
      <c r="G48" s="437"/>
      <c r="H48" s="437"/>
      <c r="I48" s="437"/>
      <c r="J48" s="437"/>
      <c r="K48" s="437"/>
      <c r="L48" s="437"/>
      <c r="M48" s="437"/>
      <c r="N48" s="437"/>
      <c r="O48" s="437"/>
      <c r="P48" s="148"/>
      <c r="Q48" s="149"/>
      <c r="R48" s="438" t="s">
        <v>22</v>
      </c>
      <c r="S48" s="437"/>
      <c r="T48" s="437"/>
      <c r="U48" s="437"/>
      <c r="V48" s="437"/>
      <c r="W48" s="437"/>
      <c r="X48" s="437"/>
      <c r="Y48" s="437"/>
      <c r="Z48" s="437"/>
      <c r="AA48" s="437"/>
      <c r="AB48" s="437"/>
      <c r="AC48" s="437"/>
      <c r="AD48" s="437"/>
      <c r="AE48" s="148"/>
      <c r="AF48" s="149"/>
      <c r="AG48" s="436"/>
      <c r="AH48" s="437"/>
      <c r="AI48" s="437"/>
      <c r="AJ48" s="437"/>
      <c r="AK48" s="437"/>
      <c r="AL48" s="437"/>
      <c r="AM48" s="437"/>
      <c r="AN48" s="437"/>
      <c r="AO48" s="437"/>
      <c r="AP48" s="437"/>
      <c r="AQ48" s="437"/>
      <c r="AR48" s="437"/>
      <c r="AS48" s="437"/>
      <c r="AT48" s="437"/>
      <c r="AU48" s="437"/>
      <c r="AV48" s="439"/>
      <c r="AW48" s="438"/>
      <c r="AX48" s="437"/>
      <c r="AY48" s="437"/>
      <c r="AZ48" s="437"/>
      <c r="BA48" s="437"/>
      <c r="BB48" s="437"/>
      <c r="BC48" s="437"/>
      <c r="BD48" s="437"/>
      <c r="BE48" s="437"/>
      <c r="BF48" s="437"/>
      <c r="BG48" s="437"/>
      <c r="BH48" s="437"/>
      <c r="BI48" s="437"/>
      <c r="BJ48" s="439"/>
    </row>
    <row r="49" spans="55:94" x14ac:dyDescent="0.2">
      <c r="BC49" s="24"/>
      <c r="BD49" s="24"/>
      <c r="BE49" s="24"/>
      <c r="BF49" s="24"/>
      <c r="BG49" s="24"/>
      <c r="BH49" s="24"/>
      <c r="BI49" s="24"/>
      <c r="BJ49" s="24"/>
      <c r="BK49" s="24"/>
    </row>
    <row r="50" spans="55:94" x14ac:dyDescent="0.2">
      <c r="BC50" s="24"/>
      <c r="BD50" s="24"/>
      <c r="BE50" s="24"/>
      <c r="BF50" s="24"/>
      <c r="BG50" s="24"/>
      <c r="BH50" s="24"/>
      <c r="BI50" s="24"/>
      <c r="BJ50" s="24"/>
      <c r="BK50" s="24"/>
      <c r="CB50" s="24"/>
      <c r="CC50" s="24"/>
      <c r="CD50" s="24"/>
      <c r="CE50" s="24"/>
      <c r="CF50" s="24"/>
      <c r="CG50" s="24"/>
      <c r="CH50" s="24"/>
      <c r="CI50" s="24"/>
      <c r="CJ50" s="24"/>
      <c r="CK50" s="24"/>
      <c r="CL50" s="24"/>
      <c r="CM50" s="24"/>
      <c r="CN50" s="24"/>
      <c r="CO50" s="24"/>
      <c r="CP50" s="24"/>
    </row>
    <row r="51" spans="55:94" x14ac:dyDescent="0.2">
      <c r="BC51" s="24"/>
      <c r="BD51" s="24"/>
      <c r="BE51" s="24"/>
      <c r="BF51" s="24"/>
      <c r="BG51" s="24"/>
      <c r="BH51" s="24"/>
      <c r="BI51" s="24"/>
      <c r="BJ51" s="24"/>
      <c r="BK51" s="24"/>
      <c r="CB51" s="24"/>
      <c r="CC51" s="24"/>
      <c r="CD51" s="24"/>
      <c r="CE51" s="24"/>
      <c r="CF51" s="24"/>
      <c r="CG51" s="24"/>
      <c r="CH51" s="24"/>
      <c r="CI51" s="24"/>
      <c r="CJ51" s="24"/>
      <c r="CK51" s="24"/>
      <c r="CL51" s="24"/>
      <c r="CM51" s="24"/>
      <c r="CN51" s="24"/>
      <c r="CO51" s="24"/>
      <c r="CP51" s="24"/>
    </row>
    <row r="52" spans="55:94" x14ac:dyDescent="0.2">
      <c r="BC52" s="24"/>
      <c r="BD52" s="24"/>
      <c r="BE52" s="24"/>
      <c r="BF52" s="24"/>
      <c r="BG52" s="24"/>
      <c r="BH52" s="24"/>
      <c r="BI52" s="24"/>
      <c r="BJ52" s="24"/>
      <c r="BK52" s="24"/>
      <c r="CB52" s="24"/>
      <c r="CC52" s="24"/>
      <c r="CD52" s="24"/>
      <c r="CE52" s="24"/>
      <c r="CF52" s="24"/>
      <c r="CG52" s="24"/>
      <c r="CH52" s="24"/>
      <c r="CI52" s="24"/>
      <c r="CJ52" s="24"/>
      <c r="CK52" s="24"/>
      <c r="CL52" s="24"/>
      <c r="CM52" s="24"/>
      <c r="CN52" s="24"/>
      <c r="CO52" s="24"/>
      <c r="CP52" s="24"/>
    </row>
    <row r="53" spans="55:94" x14ac:dyDescent="0.2">
      <c r="BC53" s="24"/>
      <c r="BD53" s="24"/>
      <c r="BE53" s="24"/>
      <c r="BF53" s="24"/>
      <c r="BG53" s="24"/>
      <c r="BH53" s="24"/>
      <c r="BI53" s="24"/>
      <c r="BJ53" s="24"/>
      <c r="BK53" s="24"/>
      <c r="CB53" s="24"/>
      <c r="CC53" s="24"/>
      <c r="CD53" s="24"/>
      <c r="CE53" s="24"/>
      <c r="CF53" s="24"/>
      <c r="CG53" s="24"/>
      <c r="CH53" s="24"/>
      <c r="CI53" s="24"/>
      <c r="CJ53" s="24"/>
      <c r="CK53" s="24"/>
      <c r="CL53" s="24"/>
      <c r="CM53" s="24"/>
      <c r="CN53" s="24"/>
      <c r="CO53" s="24"/>
      <c r="CP53" s="24"/>
    </row>
    <row r="54" spans="55:94" x14ac:dyDescent="0.2">
      <c r="BC54" s="24"/>
      <c r="BD54" s="24"/>
      <c r="BE54" s="24"/>
      <c r="BF54" s="24"/>
      <c r="BG54" s="24"/>
      <c r="BH54" s="24"/>
      <c r="BI54" s="24"/>
      <c r="BJ54" s="24"/>
      <c r="BK54" s="24"/>
      <c r="CB54" s="24"/>
      <c r="CC54" s="24"/>
      <c r="CD54" s="24"/>
      <c r="CE54" s="24"/>
      <c r="CF54" s="24"/>
      <c r="CG54" s="24"/>
      <c r="CH54" s="24"/>
      <c r="CI54" s="24"/>
      <c r="CJ54" s="24"/>
      <c r="CK54" s="24"/>
      <c r="CL54" s="24"/>
      <c r="CM54" s="24"/>
      <c r="CN54" s="24"/>
      <c r="CO54" s="24"/>
      <c r="CP54" s="24"/>
    </row>
    <row r="55" spans="55:94" x14ac:dyDescent="0.2">
      <c r="BC55" s="24"/>
      <c r="BD55" s="24"/>
      <c r="BE55" s="24"/>
      <c r="BF55" s="24"/>
      <c r="BG55" s="24"/>
      <c r="BH55" s="24"/>
      <c r="BI55" s="24"/>
      <c r="BJ55" s="24"/>
      <c r="BK55" s="24"/>
      <c r="CB55" s="24"/>
      <c r="CC55" s="24"/>
      <c r="CD55" s="24"/>
      <c r="CE55" s="24"/>
      <c r="CF55" s="24"/>
      <c r="CG55" s="24"/>
      <c r="CH55" s="24"/>
      <c r="CI55" s="24"/>
      <c r="CJ55" s="24"/>
      <c r="CK55" s="24"/>
      <c r="CL55" s="24"/>
      <c r="CM55" s="24"/>
      <c r="CN55" s="24"/>
      <c r="CO55" s="24"/>
      <c r="CP55" s="24"/>
    </row>
    <row r="56" spans="55:94" x14ac:dyDescent="0.2">
      <c r="BC56" s="24"/>
      <c r="BD56" s="24"/>
      <c r="BE56" s="24"/>
      <c r="BF56" s="24"/>
      <c r="BG56" s="24"/>
      <c r="BH56" s="24"/>
      <c r="BI56" s="24"/>
      <c r="BJ56" s="24"/>
      <c r="BK56" s="24"/>
      <c r="CB56" s="24"/>
      <c r="CC56" s="24"/>
      <c r="CD56" s="24"/>
      <c r="CE56" s="24"/>
      <c r="CF56" s="24"/>
      <c r="CG56" s="24"/>
      <c r="CH56" s="24"/>
      <c r="CI56" s="24"/>
      <c r="CJ56" s="24"/>
      <c r="CK56" s="24"/>
      <c r="CL56" s="24"/>
      <c r="CM56" s="24"/>
      <c r="CN56" s="24"/>
      <c r="CO56" s="24"/>
      <c r="CP56" s="24"/>
    </row>
    <row r="57" spans="55:94" x14ac:dyDescent="0.2">
      <c r="BC57" s="24"/>
      <c r="BD57" s="24"/>
      <c r="BE57" s="24"/>
      <c r="BF57" s="24"/>
      <c r="BG57" s="24"/>
      <c r="BH57" s="24"/>
      <c r="BI57" s="24"/>
      <c r="BJ57" s="24"/>
      <c r="BK57" s="24"/>
      <c r="CB57" s="24"/>
      <c r="CC57" s="24"/>
      <c r="CD57" s="24"/>
      <c r="CE57" s="24"/>
      <c r="CF57" s="24"/>
      <c r="CG57" s="24"/>
      <c r="CH57" s="24"/>
      <c r="CI57" s="24"/>
      <c r="CJ57" s="24"/>
      <c r="CK57" s="24"/>
      <c r="CL57" s="24"/>
      <c r="CM57" s="24"/>
      <c r="CN57" s="24"/>
      <c r="CO57" s="24"/>
      <c r="CP57" s="24"/>
    </row>
    <row r="58" spans="55:94" x14ac:dyDescent="0.2">
      <c r="BC58" s="24"/>
      <c r="BD58" s="24"/>
      <c r="BE58" s="24"/>
      <c r="BF58" s="24"/>
      <c r="BG58" s="24"/>
      <c r="BH58" s="24"/>
      <c r="BI58" s="24"/>
      <c r="BJ58" s="24"/>
      <c r="BK58" s="24"/>
      <c r="CB58" s="24"/>
      <c r="CC58" s="24"/>
      <c r="CD58" s="24"/>
      <c r="CE58" s="24"/>
      <c r="CF58" s="24"/>
      <c r="CG58" s="24"/>
      <c r="CH58" s="24"/>
      <c r="CI58" s="24"/>
      <c r="CJ58" s="24"/>
      <c r="CK58" s="24"/>
      <c r="CL58" s="24"/>
      <c r="CM58" s="24"/>
      <c r="CN58" s="24"/>
      <c r="CO58" s="24"/>
      <c r="CP58" s="24"/>
    </row>
    <row r="59" spans="55:94" x14ac:dyDescent="0.2">
      <c r="BC59" s="24"/>
      <c r="BD59" s="24"/>
      <c r="BE59" s="24"/>
      <c r="BF59" s="24"/>
      <c r="BG59" s="24"/>
      <c r="BH59" s="24"/>
      <c r="BI59" s="24"/>
      <c r="BJ59" s="24"/>
      <c r="BK59" s="24"/>
      <c r="CB59" s="24"/>
      <c r="CC59" s="24"/>
      <c r="CD59" s="24"/>
      <c r="CE59" s="24"/>
      <c r="CF59" s="24"/>
      <c r="CG59" s="24"/>
      <c r="CH59" s="24"/>
      <c r="CI59" s="24"/>
      <c r="CJ59" s="24"/>
      <c r="CK59" s="24"/>
      <c r="CL59" s="24"/>
      <c r="CM59" s="24"/>
      <c r="CN59" s="24"/>
      <c r="CO59" s="24"/>
      <c r="CP59" s="24"/>
    </row>
    <row r="60" spans="55:94" x14ac:dyDescent="0.2">
      <c r="BC60" s="24"/>
      <c r="BD60" s="24"/>
      <c r="BE60" s="24"/>
      <c r="BF60" s="24"/>
      <c r="BG60" s="24"/>
      <c r="BH60" s="24"/>
      <c r="BI60" s="24"/>
      <c r="BJ60" s="24"/>
      <c r="BK60" s="24"/>
      <c r="CB60" s="24"/>
      <c r="CC60" s="24"/>
      <c r="CD60" s="24"/>
      <c r="CE60" s="24"/>
      <c r="CF60" s="24"/>
      <c r="CG60" s="24"/>
      <c r="CH60" s="24"/>
      <c r="CI60" s="24"/>
      <c r="CJ60" s="24"/>
      <c r="CK60" s="24"/>
      <c r="CL60" s="24"/>
      <c r="CM60" s="24"/>
      <c r="CN60" s="24"/>
      <c r="CO60" s="24"/>
      <c r="CP60" s="24"/>
    </row>
    <row r="61" spans="55:94" x14ac:dyDescent="0.2">
      <c r="BC61" s="24"/>
      <c r="BD61" s="24"/>
      <c r="BE61" s="24"/>
      <c r="BF61" s="24"/>
      <c r="BG61" s="24"/>
      <c r="BH61" s="24"/>
      <c r="BI61" s="24"/>
      <c r="BJ61" s="24"/>
      <c r="BK61" s="24"/>
      <c r="CB61" s="24"/>
      <c r="CC61" s="24"/>
      <c r="CD61" s="24"/>
      <c r="CE61" s="24"/>
      <c r="CF61" s="24"/>
      <c r="CG61" s="24"/>
      <c r="CH61" s="24"/>
      <c r="CI61" s="24"/>
      <c r="CJ61" s="24"/>
      <c r="CK61" s="24"/>
      <c r="CL61" s="24"/>
      <c r="CM61" s="24"/>
      <c r="CN61" s="24"/>
      <c r="CO61" s="24"/>
      <c r="CP61" s="24"/>
    </row>
    <row r="62" spans="55:94" x14ac:dyDescent="0.2">
      <c r="BC62" s="24"/>
      <c r="BD62" s="24"/>
      <c r="BE62" s="24"/>
      <c r="BF62" s="24"/>
      <c r="BG62" s="24"/>
      <c r="BH62" s="24"/>
      <c r="BI62" s="24"/>
      <c r="BJ62" s="24"/>
      <c r="BK62" s="24"/>
      <c r="CB62" s="24"/>
      <c r="CC62" s="24"/>
      <c r="CD62" s="24"/>
      <c r="CE62" s="24"/>
      <c r="CF62" s="24"/>
      <c r="CG62" s="24"/>
      <c r="CH62" s="24"/>
      <c r="CI62" s="24"/>
      <c r="CJ62" s="24"/>
      <c r="CK62" s="24"/>
      <c r="CL62" s="24"/>
      <c r="CM62" s="24"/>
      <c r="CN62" s="24"/>
      <c r="CO62" s="24"/>
      <c r="CP62" s="24"/>
    </row>
    <row r="63" spans="55:94" x14ac:dyDescent="0.2">
      <c r="BC63" s="24"/>
      <c r="BD63" s="24"/>
      <c r="BE63" s="24"/>
      <c r="BF63" s="24"/>
      <c r="BG63" s="24"/>
      <c r="BH63" s="24"/>
      <c r="BI63" s="24"/>
      <c r="BJ63" s="24"/>
      <c r="BK63" s="24"/>
      <c r="CB63" s="24"/>
      <c r="CC63" s="24"/>
      <c r="CD63" s="24"/>
      <c r="CE63" s="24"/>
      <c r="CF63" s="24"/>
      <c r="CG63" s="24"/>
      <c r="CH63" s="24"/>
      <c r="CI63" s="24"/>
      <c r="CJ63" s="24"/>
      <c r="CK63" s="24"/>
      <c r="CL63" s="24"/>
      <c r="CM63" s="24"/>
      <c r="CN63" s="24"/>
      <c r="CO63" s="24"/>
      <c r="CP63" s="24"/>
    </row>
    <row r="64" spans="55:94" x14ac:dyDescent="0.2">
      <c r="BC64" s="24"/>
      <c r="BD64" s="24"/>
      <c r="BE64" s="24"/>
      <c r="BF64" s="24"/>
      <c r="BG64" s="24"/>
      <c r="BH64" s="24"/>
      <c r="BI64" s="24"/>
      <c r="BJ64" s="24"/>
      <c r="BK64" s="24"/>
      <c r="CB64" s="24"/>
      <c r="CC64" s="24"/>
      <c r="CD64" s="24"/>
      <c r="CE64" s="24"/>
      <c r="CF64" s="24"/>
      <c r="CG64" s="24"/>
      <c r="CH64" s="24"/>
      <c r="CI64" s="24"/>
      <c r="CJ64" s="24"/>
      <c r="CK64" s="24"/>
      <c r="CL64" s="24"/>
      <c r="CM64" s="24"/>
      <c r="CN64" s="24"/>
      <c r="CO64" s="24"/>
      <c r="CP64" s="24"/>
    </row>
    <row r="65" spans="55:94" x14ac:dyDescent="0.2">
      <c r="BC65" s="24"/>
      <c r="BD65" s="24"/>
      <c r="BE65" s="24"/>
      <c r="BF65" s="24"/>
      <c r="BG65" s="24"/>
      <c r="BH65" s="24"/>
      <c r="BI65" s="24"/>
      <c r="BJ65" s="24"/>
      <c r="BK65" s="24"/>
      <c r="CB65" s="24"/>
      <c r="CC65" s="24"/>
      <c r="CD65" s="24"/>
      <c r="CE65" s="24"/>
      <c r="CF65" s="24"/>
      <c r="CG65" s="24"/>
      <c r="CH65" s="24"/>
      <c r="CI65" s="24"/>
      <c r="CJ65" s="24"/>
      <c r="CK65" s="24"/>
      <c r="CL65" s="24"/>
      <c r="CM65" s="24"/>
      <c r="CN65" s="24"/>
      <c r="CO65" s="24"/>
      <c r="CP65" s="24"/>
    </row>
    <row r="66" spans="55:94" x14ac:dyDescent="0.2">
      <c r="BC66" s="24"/>
      <c r="BD66" s="24"/>
      <c r="BE66" s="24"/>
      <c r="BF66" s="24"/>
      <c r="BG66" s="24"/>
      <c r="BH66" s="24"/>
      <c r="BI66" s="24"/>
      <c r="BJ66" s="24"/>
      <c r="BK66" s="24"/>
      <c r="CB66" s="24"/>
      <c r="CC66" s="24"/>
      <c r="CD66" s="24"/>
      <c r="CE66" s="24"/>
      <c r="CF66" s="24"/>
      <c r="CG66" s="24"/>
      <c r="CH66" s="24"/>
      <c r="CI66" s="24"/>
      <c r="CJ66" s="24"/>
      <c r="CK66" s="24"/>
      <c r="CL66" s="24"/>
      <c r="CM66" s="24"/>
      <c r="CN66" s="24"/>
      <c r="CO66" s="24"/>
      <c r="CP66" s="24"/>
    </row>
    <row r="67" spans="55:94" x14ac:dyDescent="0.2">
      <c r="BC67" s="24"/>
      <c r="BD67" s="24"/>
      <c r="BE67" s="24"/>
      <c r="BF67" s="24"/>
      <c r="BG67" s="24"/>
      <c r="BH67" s="24"/>
      <c r="BI67" s="24"/>
      <c r="BJ67" s="24"/>
      <c r="BK67" s="24"/>
      <c r="CB67" s="24"/>
      <c r="CC67" s="24"/>
      <c r="CD67" s="24"/>
      <c r="CE67" s="24"/>
      <c r="CF67" s="24"/>
      <c r="CG67" s="24"/>
      <c r="CH67" s="24"/>
      <c r="CI67" s="24"/>
      <c r="CJ67" s="24"/>
      <c r="CK67" s="24"/>
      <c r="CL67" s="24"/>
      <c r="CM67" s="24"/>
      <c r="CN67" s="24"/>
      <c r="CO67" s="24"/>
      <c r="CP67" s="24"/>
    </row>
    <row r="68" spans="55:94" x14ac:dyDescent="0.2">
      <c r="BL68" s="22"/>
      <c r="BM68" s="22"/>
      <c r="BN68" s="22"/>
      <c r="BO68" s="22"/>
      <c r="BP68" s="22"/>
      <c r="BQ68" s="22"/>
      <c r="BR68" s="22"/>
      <c r="BS68" s="22"/>
      <c r="BT68" s="22"/>
      <c r="BU68" s="22"/>
      <c r="BV68" s="22"/>
      <c r="BW68" s="22"/>
      <c r="BX68" s="22"/>
      <c r="BY68" s="22"/>
      <c r="BZ68" s="22"/>
      <c r="CB68" s="24"/>
      <c r="CC68" s="24"/>
      <c r="CD68" s="24"/>
      <c r="CE68" s="24"/>
      <c r="CF68" s="24"/>
      <c r="CG68" s="24"/>
      <c r="CH68" s="24"/>
      <c r="CI68" s="24"/>
      <c r="CJ68" s="24"/>
      <c r="CK68" s="24"/>
      <c r="CL68" s="24"/>
      <c r="CM68" s="24"/>
      <c r="CN68" s="24"/>
      <c r="CO68" s="24"/>
      <c r="CP68" s="24"/>
    </row>
    <row r="69" spans="55:94" x14ac:dyDescent="0.2">
      <c r="BL69" s="22"/>
      <c r="BM69" s="22"/>
      <c r="BN69" s="22"/>
      <c r="BO69" s="22"/>
      <c r="BP69" s="22"/>
      <c r="BQ69" s="22"/>
      <c r="BR69" s="22"/>
      <c r="BS69" s="22"/>
      <c r="BT69" s="22"/>
      <c r="BU69" s="22"/>
      <c r="BV69" s="22"/>
      <c r="BW69" s="22"/>
      <c r="BX69" s="22"/>
      <c r="BY69" s="22"/>
      <c r="BZ69" s="22"/>
      <c r="CB69" s="24"/>
      <c r="CC69" s="24"/>
      <c r="CD69" s="24"/>
      <c r="CE69" s="24"/>
      <c r="CF69" s="24"/>
      <c r="CG69" s="24"/>
      <c r="CH69" s="24"/>
      <c r="CI69" s="24"/>
      <c r="CJ69" s="24"/>
      <c r="CK69" s="24"/>
      <c r="CL69" s="24"/>
      <c r="CM69" s="24"/>
      <c r="CN69" s="24"/>
      <c r="CO69" s="24"/>
      <c r="CP69" s="24"/>
    </row>
    <row r="70" spans="55:94" x14ac:dyDescent="0.2">
      <c r="BL70" s="22"/>
      <c r="BM70" s="22"/>
      <c r="BN70" s="22"/>
      <c r="BO70" s="22"/>
      <c r="BP70" s="22"/>
      <c r="BQ70" s="22"/>
      <c r="BR70" s="22"/>
      <c r="BS70" s="22"/>
      <c r="BT70" s="22"/>
      <c r="BU70" s="22"/>
      <c r="BV70" s="22"/>
      <c r="BW70" s="22"/>
      <c r="BX70" s="22"/>
      <c r="BY70" s="22"/>
      <c r="BZ70" s="22"/>
      <c r="CB70" s="24"/>
      <c r="CC70" s="24"/>
      <c r="CD70" s="24"/>
      <c r="CE70" s="24"/>
      <c r="CF70" s="24"/>
      <c r="CG70" s="24"/>
      <c r="CH70" s="24"/>
      <c r="CI70" s="24"/>
      <c r="CJ70" s="24"/>
      <c r="CK70" s="24"/>
      <c r="CL70" s="24"/>
      <c r="CM70" s="24"/>
      <c r="CN70" s="24"/>
      <c r="CO70" s="24"/>
      <c r="CP70" s="24"/>
    </row>
    <row r="71" spans="55:94" x14ac:dyDescent="0.2">
      <c r="BL71" s="22"/>
      <c r="BM71" s="22"/>
      <c r="BN71" s="22"/>
      <c r="BO71" s="22"/>
      <c r="BP71" s="22"/>
      <c r="BQ71" s="22"/>
      <c r="BR71" s="22"/>
      <c r="BS71" s="22"/>
      <c r="BT71" s="22"/>
      <c r="BU71" s="22"/>
      <c r="BV71" s="22"/>
      <c r="BW71" s="22"/>
      <c r="BX71" s="22"/>
      <c r="BY71" s="22"/>
      <c r="BZ71" s="22"/>
      <c r="CB71" s="24"/>
      <c r="CC71" s="24"/>
      <c r="CD71" s="24"/>
      <c r="CE71" s="24"/>
      <c r="CF71" s="24"/>
      <c r="CG71" s="24"/>
      <c r="CH71" s="24"/>
      <c r="CI71" s="24"/>
      <c r="CJ71" s="24"/>
      <c r="CK71" s="24"/>
      <c r="CL71" s="24"/>
      <c r="CM71" s="24"/>
      <c r="CN71" s="24"/>
      <c r="CO71" s="24"/>
      <c r="CP71" s="24"/>
    </row>
    <row r="72" spans="55:94" x14ac:dyDescent="0.2">
      <c r="BL72" s="22"/>
      <c r="BM72" s="22"/>
      <c r="BN72" s="22"/>
      <c r="BO72" s="22"/>
      <c r="BP72" s="22"/>
      <c r="BQ72" s="22"/>
      <c r="BR72" s="22"/>
      <c r="BS72" s="22"/>
      <c r="BT72" s="22"/>
      <c r="BU72" s="22"/>
      <c r="BV72" s="22"/>
      <c r="BW72" s="22"/>
      <c r="BX72" s="22"/>
      <c r="BY72" s="22"/>
      <c r="BZ72" s="22"/>
      <c r="CB72" s="24"/>
      <c r="CC72" s="24"/>
      <c r="CD72" s="24"/>
      <c r="CE72" s="24"/>
      <c r="CF72" s="24"/>
      <c r="CG72" s="24"/>
      <c r="CH72" s="24"/>
      <c r="CI72" s="24"/>
      <c r="CJ72" s="24"/>
      <c r="CK72" s="24"/>
      <c r="CL72" s="24"/>
      <c r="CM72" s="24"/>
      <c r="CN72" s="24"/>
      <c r="CO72" s="24"/>
      <c r="CP72" s="24"/>
    </row>
    <row r="73" spans="55:94" x14ac:dyDescent="0.2">
      <c r="BL73" s="22"/>
      <c r="BM73" s="22"/>
      <c r="BN73" s="22"/>
      <c r="BO73" s="22"/>
      <c r="BP73" s="22"/>
      <c r="BQ73" s="22"/>
      <c r="BR73" s="22"/>
      <c r="BS73" s="22"/>
      <c r="BT73" s="22"/>
      <c r="BU73" s="22"/>
      <c r="BV73" s="22"/>
      <c r="BW73" s="22"/>
      <c r="BX73" s="22"/>
      <c r="BY73" s="22"/>
      <c r="BZ73" s="22"/>
      <c r="CB73" s="24"/>
      <c r="CC73" s="24"/>
      <c r="CD73" s="24"/>
      <c r="CE73" s="24"/>
      <c r="CF73" s="24"/>
      <c r="CG73" s="24"/>
      <c r="CH73" s="24"/>
      <c r="CI73" s="24"/>
      <c r="CJ73" s="24"/>
      <c r="CK73" s="24"/>
      <c r="CL73" s="24"/>
      <c r="CM73" s="24"/>
      <c r="CN73" s="24"/>
      <c r="CO73" s="24"/>
      <c r="CP73" s="24"/>
    </row>
    <row r="74" spans="55:94" x14ac:dyDescent="0.2">
      <c r="BL74" s="22"/>
      <c r="BM74" s="22"/>
      <c r="BN74" s="22"/>
      <c r="BO74" s="22"/>
      <c r="BP74" s="22"/>
      <c r="BQ74" s="22"/>
      <c r="BR74" s="22"/>
      <c r="BS74" s="22"/>
      <c r="BT74" s="22"/>
      <c r="BU74" s="22"/>
      <c r="BV74" s="22"/>
      <c r="BW74" s="22"/>
      <c r="BX74" s="22"/>
      <c r="BY74" s="22"/>
      <c r="BZ74" s="22"/>
      <c r="CB74" s="24"/>
      <c r="CC74" s="24"/>
      <c r="CD74" s="24"/>
      <c r="CE74" s="24"/>
      <c r="CF74" s="24"/>
      <c r="CG74" s="24"/>
      <c r="CH74" s="24"/>
      <c r="CI74" s="24"/>
      <c r="CJ74" s="24"/>
      <c r="CK74" s="24"/>
      <c r="CL74" s="24"/>
      <c r="CM74" s="24"/>
      <c r="CN74" s="24"/>
      <c r="CO74" s="24"/>
      <c r="CP74" s="24"/>
    </row>
    <row r="75" spans="55:94" x14ac:dyDescent="0.2">
      <c r="BL75" s="22"/>
      <c r="BM75" s="22"/>
      <c r="BN75" s="22"/>
      <c r="BO75" s="22"/>
      <c r="BP75" s="22"/>
      <c r="BQ75" s="22"/>
      <c r="BR75" s="22"/>
      <c r="BS75" s="22"/>
      <c r="BT75" s="22"/>
      <c r="BU75" s="22"/>
      <c r="BV75" s="22"/>
      <c r="BW75" s="22"/>
      <c r="BX75" s="22"/>
      <c r="BY75" s="22"/>
      <c r="BZ75" s="22"/>
      <c r="CB75" s="24"/>
      <c r="CC75" s="24"/>
      <c r="CD75" s="24"/>
      <c r="CE75" s="24"/>
      <c r="CF75" s="24"/>
      <c r="CG75" s="24"/>
      <c r="CH75" s="24"/>
      <c r="CI75" s="24"/>
      <c r="CJ75" s="24"/>
      <c r="CK75" s="24"/>
      <c r="CL75" s="24"/>
      <c r="CM75" s="24"/>
      <c r="CN75" s="24"/>
      <c r="CO75" s="24"/>
      <c r="CP75" s="24"/>
    </row>
    <row r="76" spans="55:94" x14ac:dyDescent="0.2">
      <c r="BL76" s="22"/>
      <c r="BM76" s="22"/>
      <c r="BN76" s="22"/>
      <c r="BO76" s="22"/>
      <c r="BP76" s="22"/>
      <c r="BQ76" s="22"/>
      <c r="BR76" s="22"/>
      <c r="BS76" s="22"/>
      <c r="BT76" s="22"/>
      <c r="BU76" s="22"/>
      <c r="BV76" s="22"/>
      <c r="BW76" s="22"/>
      <c r="BX76" s="22"/>
      <c r="BY76" s="22"/>
      <c r="BZ76" s="22"/>
      <c r="CB76" s="24"/>
      <c r="CC76" s="24"/>
      <c r="CD76" s="24"/>
      <c r="CE76" s="24"/>
      <c r="CF76" s="24"/>
      <c r="CG76" s="24"/>
      <c r="CH76" s="24"/>
      <c r="CI76" s="24"/>
      <c r="CJ76" s="24"/>
      <c r="CK76" s="24"/>
      <c r="CL76" s="24"/>
      <c r="CM76" s="24"/>
      <c r="CN76" s="24"/>
      <c r="CO76" s="24"/>
      <c r="CP76" s="24"/>
    </row>
    <row r="77" spans="55:94" x14ac:dyDescent="0.2">
      <c r="BL77" s="22"/>
      <c r="BM77" s="22"/>
      <c r="BN77" s="22"/>
      <c r="BO77" s="22"/>
      <c r="BP77" s="22"/>
      <c r="BQ77" s="22"/>
      <c r="BR77" s="22"/>
      <c r="BS77" s="22"/>
      <c r="BT77" s="22"/>
      <c r="BU77" s="22"/>
      <c r="BV77" s="22"/>
      <c r="BW77" s="22"/>
      <c r="BX77" s="22"/>
      <c r="BY77" s="22"/>
      <c r="BZ77" s="22"/>
      <c r="CB77" s="24"/>
      <c r="CC77" s="24"/>
      <c r="CD77" s="24"/>
      <c r="CE77" s="24"/>
      <c r="CF77" s="24"/>
      <c r="CG77" s="24"/>
      <c r="CH77" s="24"/>
      <c r="CI77" s="24"/>
      <c r="CJ77" s="24"/>
      <c r="CK77" s="24"/>
      <c r="CL77" s="24"/>
      <c r="CM77" s="24"/>
      <c r="CN77" s="24"/>
      <c r="CO77" s="24"/>
      <c r="CP77" s="24"/>
    </row>
    <row r="78" spans="55:94" x14ac:dyDescent="0.2">
      <c r="BL78" s="22"/>
      <c r="BM78" s="22"/>
      <c r="BN78" s="22"/>
      <c r="BO78" s="22"/>
      <c r="BP78" s="22"/>
      <c r="BQ78" s="22"/>
      <c r="BR78" s="22"/>
      <c r="BS78" s="22"/>
      <c r="BT78" s="22"/>
      <c r="BU78" s="22"/>
      <c r="BV78" s="22"/>
      <c r="BW78" s="22"/>
      <c r="BX78" s="22"/>
      <c r="BY78" s="22"/>
      <c r="BZ78" s="22"/>
      <c r="CB78" s="24"/>
      <c r="CC78" s="24"/>
      <c r="CD78" s="24"/>
      <c r="CE78" s="24"/>
      <c r="CF78" s="24"/>
      <c r="CG78" s="24"/>
      <c r="CH78" s="24"/>
      <c r="CI78" s="24"/>
      <c r="CJ78" s="24"/>
      <c r="CK78" s="24"/>
      <c r="CL78" s="24"/>
      <c r="CM78" s="24"/>
      <c r="CN78" s="24"/>
      <c r="CO78" s="24"/>
      <c r="CP78" s="24"/>
    </row>
  </sheetData>
  <mergeCells count="113">
    <mergeCell ref="R45:AD45"/>
    <mergeCell ref="AG45:AV45"/>
    <mergeCell ref="AK41:AL41"/>
    <mergeCell ref="AK42:AL42"/>
    <mergeCell ref="AK43:AL43"/>
    <mergeCell ref="AK44:AL44"/>
    <mergeCell ref="AW45:BJ45"/>
    <mergeCell ref="C48:O48"/>
    <mergeCell ref="AW48:BJ48"/>
    <mergeCell ref="R47:AD47"/>
    <mergeCell ref="R48:AD48"/>
    <mergeCell ref="AG47:AV47"/>
    <mergeCell ref="AG48:AV48"/>
    <mergeCell ref="C47:O47"/>
    <mergeCell ref="AW47:BJ47"/>
    <mergeCell ref="C45:O45"/>
    <mergeCell ref="C41:Q42"/>
    <mergeCell ref="AW41:AX41"/>
    <mergeCell ref="AS41:AT41"/>
    <mergeCell ref="AU41:AV41"/>
    <mergeCell ref="AM41:AN41"/>
    <mergeCell ref="AO41:AP41"/>
    <mergeCell ref="AQ41:AR41"/>
    <mergeCell ref="B1:L1"/>
    <mergeCell ref="N3:AI3"/>
    <mergeCell ref="E9:F9"/>
    <mergeCell ref="B3:L3"/>
    <mergeCell ref="B4:L4"/>
    <mergeCell ref="Y25:AA25"/>
    <mergeCell ref="AO36:AP36"/>
    <mergeCell ref="AK28:AL33"/>
    <mergeCell ref="F36:AE36"/>
    <mergeCell ref="H9:L9"/>
    <mergeCell ref="AI8:BK8"/>
    <mergeCell ref="AU36:AV36"/>
    <mergeCell ref="AS36:AT36"/>
    <mergeCell ref="AK36:AL36"/>
    <mergeCell ref="AQ29:AR33"/>
    <mergeCell ref="B13:B16"/>
    <mergeCell ref="B27:B33"/>
    <mergeCell ref="AM36:AN36"/>
    <mergeCell ref="S25:U25"/>
    <mergeCell ref="AE25:AG25"/>
    <mergeCell ref="AF27:AJ28"/>
    <mergeCell ref="I25:J25"/>
    <mergeCell ref="AH36:AI36"/>
    <mergeCell ref="AK27:AX27"/>
    <mergeCell ref="B5:L5"/>
    <mergeCell ref="N6:AH7"/>
    <mergeCell ref="B2:L2"/>
    <mergeCell ref="D7:F7"/>
    <mergeCell ref="N5:AH5"/>
    <mergeCell ref="H7:L7"/>
    <mergeCell ref="AO29:AP33"/>
    <mergeCell ref="AQ36:AR36"/>
    <mergeCell ref="BE13:BE16"/>
    <mergeCell ref="AY27:BJ27"/>
    <mergeCell ref="BG13:BG16"/>
    <mergeCell ref="L25:O25"/>
    <mergeCell ref="H8:L8"/>
    <mergeCell ref="AM29:AN33"/>
    <mergeCell ref="AJ29:AJ32"/>
    <mergeCell ref="V11:AD11"/>
    <mergeCell ref="AF29:AG32"/>
    <mergeCell ref="AH29:AI32"/>
    <mergeCell ref="AN9:BK9"/>
    <mergeCell ref="BH13:BH16"/>
    <mergeCell ref="BI13:BI16"/>
    <mergeCell ref="AW28:AX33"/>
    <mergeCell ref="AN5:BK5"/>
    <mergeCell ref="C36:E36"/>
    <mergeCell ref="AF36:AG36"/>
    <mergeCell ref="AU40:AV40"/>
    <mergeCell ref="AK40:AL40"/>
    <mergeCell ref="AO40:AP40"/>
    <mergeCell ref="AM1:BI1"/>
    <mergeCell ref="AM2:BJ3"/>
    <mergeCell ref="BC11:BJ11"/>
    <mergeCell ref="BF13:BF16"/>
    <mergeCell ref="BD13:BD16"/>
    <mergeCell ref="BC13:BC16"/>
    <mergeCell ref="AN6:BK6"/>
    <mergeCell ref="AN7:BK7"/>
    <mergeCell ref="BJ13:BJ16"/>
    <mergeCell ref="AU29:AV33"/>
    <mergeCell ref="AW36:AX36"/>
    <mergeCell ref="AW37:AX37"/>
    <mergeCell ref="AU37:AV37"/>
    <mergeCell ref="AU38:AV38"/>
    <mergeCell ref="AY23:BB23"/>
    <mergeCell ref="AY30:BJ30"/>
    <mergeCell ref="AW40:AX40"/>
    <mergeCell ref="AW38:AX38"/>
    <mergeCell ref="AS29:AT33"/>
    <mergeCell ref="AM28:AV28"/>
    <mergeCell ref="C40:Q40"/>
    <mergeCell ref="AS40:AT40"/>
    <mergeCell ref="AQ40:AR40"/>
    <mergeCell ref="AM40:AN40"/>
    <mergeCell ref="AH37:AI37"/>
    <mergeCell ref="F37:AE37"/>
    <mergeCell ref="C37:E37"/>
    <mergeCell ref="AF37:AG37"/>
    <mergeCell ref="AM37:AN37"/>
    <mergeCell ref="AK37:AL37"/>
    <mergeCell ref="AQ37:AR37"/>
    <mergeCell ref="AQ38:AR38"/>
    <mergeCell ref="AK38:AL38"/>
    <mergeCell ref="AM38:AN38"/>
    <mergeCell ref="AS38:AT38"/>
    <mergeCell ref="AO37:AP37"/>
    <mergeCell ref="AO38:AP38"/>
    <mergeCell ref="AS37:AT37"/>
  </mergeCells>
  <phoneticPr fontId="0" type="noConversion"/>
  <printOptions horizontalCentered="1"/>
  <pageMargins left="0.19685039370078741" right="0.19685039370078741" top="0.35433070866141736" bottom="0.47244094488188981" header="0.23622047244094491" footer="0.23622047244094491"/>
  <pageSetup paperSize="9" scale="65" orientation="landscape" horizontalDpi="300" r:id="rId1"/>
  <headerFooter alignWithMargins="0">
    <oddHeader>&amp;L&amp;"Times New Roman,обычный"&amp;8УАП и ОУП МГУ  НИВЦ МГУ  АИС "Учебный план"  &amp;R&amp;"Times New Roman,обычный"&amp;8&amp;D</oddHeader>
    <oddFooter>&amp;R&amp;"Times New Roman,Обычный"&amp;8&amp;P/&amp;N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BJ65"/>
  <sheetViews>
    <sheetView showGridLines="0" showZeros="0" topLeftCell="B1" zoomScale="75" zoomScaleNormal="75" zoomScaleSheetLayoutView="75" workbookViewId="0">
      <selection activeCell="AO11" sqref="AO11"/>
    </sheetView>
  </sheetViews>
  <sheetFormatPr defaultColWidth="8.85546875" defaultRowHeight="12.75" x14ac:dyDescent="0.2"/>
  <cols>
    <col min="1" max="1" width="6.42578125" style="22" hidden="1" customWidth="1"/>
    <col min="2" max="10" width="3.28515625" style="22" customWidth="1"/>
    <col min="11" max="11" width="3.85546875" style="22" customWidth="1"/>
    <col min="12" max="12" width="3.7109375" style="22" customWidth="1"/>
    <col min="13" max="50" width="3.28515625" style="22" customWidth="1"/>
    <col min="51" max="62" width="4.7109375" style="22" customWidth="1"/>
    <col min="63" max="16384" width="8.85546875" style="22"/>
  </cols>
  <sheetData>
    <row r="1" spans="1:62" ht="15.75" x14ac:dyDescent="0.25">
      <c r="A1" s="22">
        <v>36</v>
      </c>
      <c r="B1" s="492" t="s">
        <v>17</v>
      </c>
      <c r="C1" s="492"/>
      <c r="D1" s="492"/>
      <c r="E1" s="492"/>
      <c r="F1" s="492"/>
      <c r="G1" s="492"/>
      <c r="H1" s="492"/>
      <c r="I1" s="492"/>
      <c r="J1" s="492"/>
      <c r="K1" s="492"/>
      <c r="L1" s="492"/>
      <c r="AM1" s="506" t="s">
        <v>393</v>
      </c>
      <c r="AN1" s="506"/>
      <c r="AO1" s="506"/>
      <c r="AP1" s="506"/>
      <c r="AQ1" s="506"/>
      <c r="AR1" s="506"/>
      <c r="AS1" s="506"/>
      <c r="AT1" s="506"/>
      <c r="AU1" s="506"/>
      <c r="AV1" s="506"/>
      <c r="AW1" s="506"/>
      <c r="AX1" s="506"/>
      <c r="AY1" s="506"/>
      <c r="AZ1" s="506"/>
      <c r="BA1" s="506"/>
      <c r="BB1" s="506"/>
      <c r="BC1" s="506"/>
      <c r="BD1" s="506"/>
      <c r="BE1" s="506"/>
      <c r="BF1" s="506"/>
      <c r="BG1" s="506"/>
      <c r="BH1" s="506"/>
      <c r="BI1" s="506"/>
      <c r="BJ1" s="23"/>
    </row>
    <row r="2" spans="1:62" ht="14.25" customHeight="1" x14ac:dyDescent="0.25">
      <c r="B2" s="495" t="s">
        <v>18</v>
      </c>
      <c r="C2" s="495"/>
      <c r="D2" s="495"/>
      <c r="E2" s="495"/>
      <c r="F2" s="495"/>
      <c r="G2" s="495"/>
      <c r="H2" s="495"/>
      <c r="I2" s="495"/>
      <c r="J2" s="495"/>
      <c r="K2" s="495"/>
      <c r="L2" s="495"/>
      <c r="AM2" s="507" t="s">
        <v>19</v>
      </c>
      <c r="AN2" s="507"/>
      <c r="AO2" s="507"/>
      <c r="AP2" s="507"/>
      <c r="AQ2" s="507"/>
      <c r="AR2" s="507"/>
      <c r="AS2" s="507"/>
      <c r="AT2" s="507"/>
      <c r="AU2" s="507"/>
      <c r="AV2" s="507"/>
      <c r="AW2" s="507"/>
      <c r="AX2" s="507"/>
      <c r="AY2" s="507"/>
      <c r="AZ2" s="507"/>
      <c r="BA2" s="507"/>
      <c r="BB2" s="507"/>
      <c r="BC2" s="507"/>
      <c r="BD2" s="507"/>
      <c r="BE2" s="507"/>
      <c r="BF2" s="507"/>
      <c r="BG2" s="507"/>
      <c r="BH2" s="507"/>
      <c r="BI2" s="507"/>
      <c r="BJ2" s="507"/>
    </row>
    <row r="3" spans="1:62" ht="29.45" customHeight="1" x14ac:dyDescent="0.3">
      <c r="B3" s="502" t="s">
        <v>392</v>
      </c>
      <c r="C3" s="502"/>
      <c r="D3" s="502"/>
      <c r="E3" s="502"/>
      <c r="F3" s="502"/>
      <c r="G3" s="502"/>
      <c r="H3" s="502"/>
      <c r="I3" s="502"/>
      <c r="J3" s="502"/>
      <c r="K3" s="502"/>
      <c r="L3" s="502"/>
      <c r="M3" s="503"/>
      <c r="N3" s="493" t="s">
        <v>20</v>
      </c>
      <c r="O3" s="493"/>
      <c r="P3" s="493"/>
      <c r="Q3" s="493"/>
      <c r="R3" s="493"/>
      <c r="S3" s="493"/>
      <c r="T3" s="493"/>
      <c r="U3" s="493"/>
      <c r="V3" s="493"/>
      <c r="W3" s="493"/>
      <c r="X3" s="493"/>
      <c r="Y3" s="493"/>
      <c r="Z3" s="493"/>
      <c r="AA3" s="493"/>
      <c r="AB3" s="493"/>
      <c r="AC3" s="493"/>
      <c r="AD3" s="493"/>
      <c r="AE3" s="493"/>
      <c r="AF3" s="493"/>
      <c r="AG3" s="493"/>
      <c r="AH3" s="493"/>
      <c r="AI3" s="335"/>
      <c r="AJ3" s="25"/>
      <c r="AK3" s="25"/>
      <c r="AL3" s="25"/>
      <c r="AM3" s="508"/>
      <c r="AN3" s="508"/>
      <c r="AO3" s="508"/>
      <c r="AP3" s="508"/>
      <c r="AQ3" s="508"/>
      <c r="AR3" s="508"/>
      <c r="AS3" s="508"/>
      <c r="AT3" s="508"/>
      <c r="AU3" s="508"/>
      <c r="AV3" s="508"/>
      <c r="AW3" s="508"/>
      <c r="AX3" s="508"/>
      <c r="AY3" s="508"/>
      <c r="AZ3" s="508"/>
      <c r="BA3" s="508"/>
      <c r="BB3" s="508"/>
      <c r="BC3" s="508"/>
      <c r="BD3" s="508"/>
      <c r="BE3" s="508"/>
      <c r="BF3" s="508"/>
      <c r="BG3" s="508"/>
      <c r="BH3" s="508"/>
      <c r="BI3" s="508"/>
      <c r="BJ3" s="508"/>
    </row>
    <row r="4" spans="1:62" ht="15.75" x14ac:dyDescent="0.25">
      <c r="B4" s="495" t="s">
        <v>21</v>
      </c>
      <c r="C4" s="495"/>
      <c r="D4" s="495"/>
      <c r="E4" s="495"/>
      <c r="F4" s="495"/>
      <c r="G4" s="495"/>
      <c r="H4" s="495"/>
      <c r="I4" s="495"/>
      <c r="J4" s="495"/>
      <c r="K4" s="495"/>
      <c r="L4" s="495"/>
      <c r="M4" s="26"/>
      <c r="N4" s="575"/>
      <c r="O4" s="576"/>
      <c r="P4" s="576"/>
      <c r="Q4" s="576"/>
      <c r="R4" s="576"/>
      <c r="S4" s="576"/>
      <c r="T4" s="576"/>
      <c r="U4" s="576"/>
      <c r="V4" s="576"/>
      <c r="W4" s="576"/>
      <c r="X4" s="576"/>
      <c r="Y4" s="576"/>
      <c r="Z4" s="576"/>
      <c r="AA4" s="576"/>
      <c r="AB4" s="576"/>
      <c r="AC4" s="576"/>
      <c r="AD4" s="576"/>
      <c r="AE4" s="576"/>
      <c r="AF4" s="576"/>
      <c r="AG4" s="576"/>
      <c r="AH4" s="576"/>
      <c r="AI4" s="25"/>
      <c r="AU4" s="25" t="s">
        <v>22</v>
      </c>
    </row>
    <row r="5" spans="1:62" ht="18.75" customHeight="1" x14ac:dyDescent="0.25">
      <c r="B5" s="492" t="s">
        <v>23</v>
      </c>
      <c r="C5" s="492"/>
      <c r="D5" s="492"/>
      <c r="E5" s="492"/>
      <c r="F5" s="492"/>
      <c r="G5" s="492"/>
      <c r="H5" s="492"/>
      <c r="I5" s="492"/>
      <c r="J5" s="492"/>
      <c r="K5" s="492"/>
      <c r="L5" s="492"/>
      <c r="N5" s="500"/>
      <c r="O5" s="500"/>
      <c r="P5" s="500"/>
      <c r="Q5" s="500"/>
      <c r="R5" s="500"/>
      <c r="S5" s="500"/>
      <c r="T5" s="500"/>
      <c r="U5" s="500"/>
      <c r="V5" s="500"/>
      <c r="W5" s="500"/>
      <c r="X5" s="500"/>
      <c r="Y5" s="500"/>
      <c r="Z5" s="500"/>
      <c r="AA5" s="500"/>
      <c r="AB5" s="500"/>
      <c r="AC5" s="500"/>
      <c r="AD5" s="500"/>
      <c r="AE5" s="500"/>
      <c r="AF5" s="500"/>
      <c r="AG5" s="500"/>
      <c r="AH5" s="500"/>
      <c r="AI5" s="107" t="s">
        <v>135</v>
      </c>
      <c r="AN5" s="482"/>
      <c r="AO5" s="483"/>
      <c r="AP5" s="483"/>
      <c r="AQ5" s="483"/>
      <c r="AR5" s="483"/>
      <c r="AS5" s="483"/>
      <c r="AT5" s="483"/>
      <c r="AU5" s="483"/>
      <c r="AV5" s="483"/>
      <c r="AW5" s="483"/>
      <c r="AX5" s="483"/>
      <c r="AY5" s="483"/>
      <c r="AZ5" s="483"/>
      <c r="BA5" s="483"/>
      <c r="BB5" s="483"/>
      <c r="BC5" s="483"/>
      <c r="BD5" s="483"/>
      <c r="BE5" s="483"/>
      <c r="BF5" s="483"/>
      <c r="BG5" s="483"/>
      <c r="BH5" s="483"/>
      <c r="BI5" s="483"/>
      <c r="BJ5" s="483"/>
    </row>
    <row r="6" spans="1:62" ht="18.75" customHeight="1" x14ac:dyDescent="0.2">
      <c r="N6" s="497"/>
      <c r="O6" s="497"/>
      <c r="P6" s="497"/>
      <c r="Q6" s="497"/>
      <c r="R6" s="497"/>
      <c r="S6" s="497"/>
      <c r="T6" s="497"/>
      <c r="U6" s="497"/>
      <c r="V6" s="497"/>
      <c r="W6" s="497"/>
      <c r="X6" s="497"/>
      <c r="Y6" s="497"/>
      <c r="Z6" s="497"/>
      <c r="AA6" s="497"/>
      <c r="AB6" s="497"/>
      <c r="AC6" s="497"/>
      <c r="AD6" s="497"/>
      <c r="AE6" s="497"/>
      <c r="AF6" s="497"/>
      <c r="AG6" s="497"/>
      <c r="AH6" s="497"/>
      <c r="AI6" s="107" t="s">
        <v>136</v>
      </c>
      <c r="AN6" s="482"/>
      <c r="AO6" s="483"/>
      <c r="AP6" s="483"/>
      <c r="AQ6" s="483"/>
      <c r="AR6" s="483"/>
      <c r="AS6" s="483"/>
      <c r="AT6" s="483"/>
      <c r="AU6" s="483"/>
      <c r="AV6" s="483"/>
      <c r="AW6" s="483"/>
      <c r="AX6" s="483"/>
      <c r="AY6" s="483"/>
      <c r="AZ6" s="483"/>
      <c r="BA6" s="483"/>
      <c r="BB6" s="483"/>
      <c r="BC6" s="483"/>
      <c r="BD6" s="483"/>
      <c r="BE6" s="483"/>
      <c r="BF6" s="483"/>
      <c r="BG6" s="483"/>
      <c r="BH6" s="483"/>
      <c r="BI6" s="483"/>
      <c r="BJ6" s="483"/>
    </row>
    <row r="7" spans="1:62" ht="18.75" customHeight="1" x14ac:dyDescent="0.2">
      <c r="C7" s="25" t="s">
        <v>24</v>
      </c>
      <c r="D7" s="498" t="s">
        <v>22</v>
      </c>
      <c r="E7" s="499"/>
      <c r="F7" s="499"/>
      <c r="G7" s="25"/>
      <c r="H7" s="498"/>
      <c r="I7" s="498"/>
      <c r="J7" s="498"/>
      <c r="K7" s="498"/>
      <c r="L7" s="498"/>
      <c r="N7" s="497"/>
      <c r="O7" s="497"/>
      <c r="P7" s="497"/>
      <c r="Q7" s="497"/>
      <c r="R7" s="497"/>
      <c r="S7" s="497"/>
      <c r="T7" s="497"/>
      <c r="U7" s="497"/>
      <c r="V7" s="497"/>
      <c r="W7" s="497"/>
      <c r="X7" s="497"/>
      <c r="Y7" s="497"/>
      <c r="Z7" s="497"/>
      <c r="AA7" s="497"/>
      <c r="AB7" s="497"/>
      <c r="AC7" s="497"/>
      <c r="AD7" s="497"/>
      <c r="AE7" s="497"/>
      <c r="AF7" s="497"/>
      <c r="AG7" s="497"/>
      <c r="AH7" s="497"/>
      <c r="AN7" s="482"/>
      <c r="AO7" s="483"/>
      <c r="AP7" s="483"/>
      <c r="AQ7" s="483"/>
      <c r="AR7" s="483"/>
      <c r="AS7" s="483"/>
      <c r="AT7" s="483"/>
      <c r="AU7" s="483"/>
      <c r="AV7" s="483"/>
      <c r="AW7" s="483"/>
      <c r="AX7" s="483"/>
      <c r="AY7" s="483"/>
      <c r="AZ7" s="483"/>
      <c r="BA7" s="483"/>
      <c r="BB7" s="483"/>
      <c r="BC7" s="483"/>
      <c r="BD7" s="483"/>
      <c r="BE7" s="483"/>
      <c r="BF7" s="483"/>
      <c r="BG7" s="483"/>
      <c r="BH7" s="483"/>
      <c r="BI7" s="483"/>
      <c r="BJ7" s="483"/>
    </row>
    <row r="8" spans="1:62" ht="18.75" customHeight="1" x14ac:dyDescent="0.2">
      <c r="E8" s="25"/>
      <c r="G8" s="25"/>
      <c r="H8" s="501" t="s">
        <v>110</v>
      </c>
      <c r="I8" s="501"/>
      <c r="J8" s="501"/>
      <c r="K8" s="501"/>
      <c r="L8" s="501"/>
      <c r="N8" s="25" t="s">
        <v>22</v>
      </c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482"/>
      <c r="AJ8" s="483"/>
      <c r="AK8" s="483"/>
      <c r="AL8" s="483"/>
      <c r="AM8" s="483"/>
      <c r="AN8" s="483"/>
      <c r="AO8" s="483"/>
      <c r="AP8" s="483"/>
      <c r="AQ8" s="483"/>
      <c r="AR8" s="483"/>
      <c r="AS8" s="483"/>
      <c r="AT8" s="483"/>
      <c r="AU8" s="483"/>
      <c r="AV8" s="483"/>
      <c r="AW8" s="483"/>
      <c r="AX8" s="483"/>
      <c r="AY8" s="483"/>
      <c r="AZ8" s="483"/>
      <c r="BA8" s="483"/>
      <c r="BB8" s="483"/>
      <c r="BC8" s="483"/>
      <c r="BD8" s="483"/>
      <c r="BE8" s="483"/>
      <c r="BF8" s="483"/>
      <c r="BG8" s="483"/>
      <c r="BH8" s="483"/>
      <c r="BI8" s="483"/>
      <c r="BJ8" s="483"/>
    </row>
    <row r="9" spans="1:62" ht="18.75" customHeight="1" x14ac:dyDescent="0.2">
      <c r="B9" s="25"/>
      <c r="C9" s="25"/>
      <c r="D9" s="25"/>
      <c r="E9" s="494"/>
      <c r="F9" s="494"/>
      <c r="G9" s="25"/>
      <c r="H9" s="494"/>
      <c r="I9" s="494"/>
      <c r="J9" s="494"/>
      <c r="K9" s="494"/>
      <c r="L9" s="494"/>
      <c r="AJ9" s="25"/>
      <c r="AK9" s="25"/>
      <c r="AL9" s="25"/>
      <c r="AN9" s="482"/>
      <c r="AO9" s="483"/>
      <c r="AP9" s="483"/>
      <c r="AQ9" s="483"/>
      <c r="AR9" s="483"/>
      <c r="AS9" s="483"/>
      <c r="AT9" s="483"/>
      <c r="AU9" s="483"/>
      <c r="AV9" s="483"/>
      <c r="AW9" s="483"/>
      <c r="AX9" s="483"/>
      <c r="AY9" s="483"/>
      <c r="AZ9" s="483"/>
      <c r="BA9" s="483"/>
      <c r="BB9" s="483"/>
      <c r="BC9" s="483"/>
      <c r="BD9" s="483"/>
      <c r="BE9" s="483"/>
      <c r="BF9" s="483"/>
      <c r="BG9" s="483"/>
      <c r="BH9" s="483"/>
      <c r="BI9" s="483"/>
      <c r="BJ9" s="483"/>
    </row>
    <row r="10" spans="1:62" ht="6.6" customHeight="1" x14ac:dyDescent="0.2"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AM10" s="25"/>
    </row>
    <row r="11" spans="1:62" ht="37.5" customHeight="1" x14ac:dyDescent="0.2"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V11" s="504" t="s">
        <v>25</v>
      </c>
      <c r="W11" s="504"/>
      <c r="X11" s="504"/>
      <c r="Y11" s="504"/>
      <c r="Z11" s="504"/>
      <c r="AA11" s="504"/>
      <c r="AB11" s="504"/>
      <c r="AC11" s="504"/>
      <c r="AD11" s="504"/>
      <c r="AL11" s="27" t="s">
        <v>22</v>
      </c>
      <c r="AM11" s="27"/>
      <c r="BC11" s="509" t="s">
        <v>26</v>
      </c>
      <c r="BD11" s="509"/>
      <c r="BE11" s="509"/>
      <c r="BF11" s="509"/>
      <c r="BG11" s="509"/>
      <c r="BH11" s="509"/>
      <c r="BI11" s="509"/>
      <c r="BJ11" s="509"/>
    </row>
    <row r="12" spans="1:62" ht="7.15" customHeight="1" thickBot="1" x14ac:dyDescent="0.25"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/>
      <c r="AJ12" s="25"/>
      <c r="AK12" s="25"/>
      <c r="AL12" s="25"/>
      <c r="AM12" s="25"/>
      <c r="AN12" s="25"/>
      <c r="AO12" s="25"/>
      <c r="AP12" s="25"/>
      <c r="AQ12" s="25"/>
      <c r="AR12" s="25"/>
      <c r="AS12" s="25"/>
      <c r="AT12" s="25"/>
      <c r="AU12" s="25"/>
      <c r="AV12" s="25"/>
      <c r="AW12" s="25"/>
      <c r="AX12" s="25"/>
      <c r="AY12" s="25"/>
      <c r="AZ12" s="25"/>
      <c r="BA12" s="25"/>
      <c r="BB12" s="25"/>
      <c r="BC12" s="25"/>
      <c r="BD12" s="25"/>
      <c r="BE12" s="25"/>
      <c r="BF12" s="25"/>
      <c r="BG12" s="25"/>
      <c r="BH12" s="25"/>
      <c r="BI12" s="25"/>
    </row>
    <row r="13" spans="1:62" ht="30" customHeight="1" x14ac:dyDescent="0.2">
      <c r="B13" s="449" t="s">
        <v>27</v>
      </c>
      <c r="C13" s="29" t="s">
        <v>28</v>
      </c>
      <c r="D13" s="30"/>
      <c r="E13" s="30"/>
      <c r="F13" s="30"/>
      <c r="G13" s="31">
        <v>29</v>
      </c>
      <c r="H13" s="30" t="s">
        <v>29</v>
      </c>
      <c r="I13" s="30"/>
      <c r="J13" s="30"/>
      <c r="K13" s="32">
        <v>27</v>
      </c>
      <c r="L13" s="30" t="s">
        <v>30</v>
      </c>
      <c r="M13" s="30"/>
      <c r="N13" s="30"/>
      <c r="O13" s="30"/>
      <c r="P13" s="30" t="s">
        <v>31</v>
      </c>
      <c r="Q13" s="30"/>
      <c r="R13" s="30"/>
      <c r="S13" s="30"/>
      <c r="T13" s="32">
        <v>29</v>
      </c>
      <c r="U13" s="30" t="s">
        <v>32</v>
      </c>
      <c r="V13" s="30"/>
      <c r="W13" s="30"/>
      <c r="X13" s="32">
        <v>26</v>
      </c>
      <c r="Y13" s="30" t="s">
        <v>33</v>
      </c>
      <c r="Z13" s="30"/>
      <c r="AA13" s="30"/>
      <c r="AB13" s="32">
        <v>23</v>
      </c>
      <c r="AC13" s="30" t="s">
        <v>34</v>
      </c>
      <c r="AD13" s="30"/>
      <c r="AE13" s="30"/>
      <c r="AF13" s="30"/>
      <c r="AG13" s="32">
        <v>30</v>
      </c>
      <c r="AH13" s="30" t="s">
        <v>35</v>
      </c>
      <c r="AI13" s="30"/>
      <c r="AJ13" s="30"/>
      <c r="AK13" s="32">
        <v>27</v>
      </c>
      <c r="AL13" s="30" t="s">
        <v>36</v>
      </c>
      <c r="AM13" s="30"/>
      <c r="AN13" s="30"/>
      <c r="AO13" s="30"/>
      <c r="AP13" s="30" t="s">
        <v>37</v>
      </c>
      <c r="AQ13" s="30"/>
      <c r="AR13" s="30"/>
      <c r="AS13" s="30"/>
      <c r="AT13" s="32">
        <v>29</v>
      </c>
      <c r="AU13" s="30" t="s">
        <v>38</v>
      </c>
      <c r="AV13" s="30"/>
      <c r="AW13" s="30"/>
      <c r="AX13" s="32">
        <v>27</v>
      </c>
      <c r="AY13" s="30" t="s">
        <v>39</v>
      </c>
      <c r="AZ13" s="30"/>
      <c r="BA13" s="30"/>
      <c r="BB13" s="33"/>
      <c r="BC13" s="510" t="s">
        <v>40</v>
      </c>
      <c r="BD13" s="484" t="s">
        <v>41</v>
      </c>
      <c r="BE13" s="484" t="s">
        <v>42</v>
      </c>
      <c r="BF13" s="484" t="s">
        <v>43</v>
      </c>
      <c r="BG13" s="484" t="s">
        <v>44</v>
      </c>
      <c r="BH13" s="490" t="s">
        <v>45</v>
      </c>
      <c r="BI13" s="487" t="s">
        <v>46</v>
      </c>
      <c r="BJ13" s="487" t="s">
        <v>47</v>
      </c>
    </row>
    <row r="14" spans="1:62" x14ac:dyDescent="0.2">
      <c r="B14" s="450"/>
      <c r="C14" s="34"/>
      <c r="D14" s="35"/>
      <c r="E14" s="35"/>
      <c r="F14" s="35"/>
      <c r="G14" s="36" t="s">
        <v>48</v>
      </c>
      <c r="H14" s="35"/>
      <c r="I14" s="35"/>
      <c r="J14" s="35"/>
      <c r="K14" s="36" t="s">
        <v>49</v>
      </c>
      <c r="L14" s="36"/>
      <c r="M14" s="36"/>
      <c r="N14" s="36"/>
      <c r="O14" s="36"/>
      <c r="P14" s="36"/>
      <c r="Q14" s="36"/>
      <c r="R14" s="36"/>
      <c r="S14" s="36"/>
      <c r="T14" s="36" t="s">
        <v>50</v>
      </c>
      <c r="U14" s="36"/>
      <c r="V14" s="36"/>
      <c r="W14" s="36"/>
      <c r="X14" s="36" t="s">
        <v>51</v>
      </c>
      <c r="Y14" s="36"/>
      <c r="Z14" s="36"/>
      <c r="AA14" s="36"/>
      <c r="AB14" s="36" t="s">
        <v>52</v>
      </c>
      <c r="AC14" s="36"/>
      <c r="AD14" s="36"/>
      <c r="AE14" s="36"/>
      <c r="AF14" s="36"/>
      <c r="AG14" s="36" t="s">
        <v>53</v>
      </c>
      <c r="AH14" s="36"/>
      <c r="AI14" s="36"/>
      <c r="AJ14" s="36"/>
      <c r="AK14" s="36" t="s">
        <v>54</v>
      </c>
      <c r="AL14" s="36"/>
      <c r="AM14" s="36"/>
      <c r="AN14" s="36"/>
      <c r="AO14" s="36"/>
      <c r="AP14" s="36"/>
      <c r="AQ14" s="36"/>
      <c r="AR14" s="36"/>
      <c r="AS14" s="36"/>
      <c r="AT14" s="36" t="s">
        <v>55</v>
      </c>
      <c r="AU14" s="36"/>
      <c r="AV14" s="36"/>
      <c r="AW14" s="36"/>
      <c r="AX14" s="36" t="s">
        <v>56</v>
      </c>
      <c r="AY14" s="36"/>
      <c r="AZ14" s="36"/>
      <c r="BA14" s="36"/>
      <c r="BB14" s="37"/>
      <c r="BC14" s="511"/>
      <c r="BD14" s="485"/>
      <c r="BE14" s="485"/>
      <c r="BF14" s="485"/>
      <c r="BG14" s="485"/>
      <c r="BH14" s="458"/>
      <c r="BI14" s="488"/>
      <c r="BJ14" s="488"/>
    </row>
    <row r="15" spans="1:62" x14ac:dyDescent="0.2">
      <c r="B15" s="450"/>
      <c r="C15" s="38">
        <v>1</v>
      </c>
      <c r="D15" s="39">
        <v>8</v>
      </c>
      <c r="E15" s="39">
        <v>15</v>
      </c>
      <c r="F15" s="35">
        <v>22</v>
      </c>
      <c r="G15" s="36">
        <v>5</v>
      </c>
      <c r="H15" s="36">
        <v>6</v>
      </c>
      <c r="I15" s="36">
        <v>13</v>
      </c>
      <c r="J15" s="36">
        <v>20</v>
      </c>
      <c r="K15" s="36">
        <v>2</v>
      </c>
      <c r="L15" s="36">
        <v>3</v>
      </c>
      <c r="M15" s="36">
        <v>10</v>
      </c>
      <c r="N15" s="36">
        <v>17</v>
      </c>
      <c r="O15" s="36">
        <v>24</v>
      </c>
      <c r="P15" s="36">
        <v>1</v>
      </c>
      <c r="Q15" s="36">
        <v>8</v>
      </c>
      <c r="R15" s="36">
        <v>15</v>
      </c>
      <c r="S15" s="36">
        <v>22</v>
      </c>
      <c r="T15" s="36">
        <v>4</v>
      </c>
      <c r="U15" s="36">
        <v>5</v>
      </c>
      <c r="V15" s="36">
        <v>12</v>
      </c>
      <c r="W15" s="36">
        <v>19</v>
      </c>
      <c r="X15" s="36">
        <v>1</v>
      </c>
      <c r="Y15" s="36">
        <v>2</v>
      </c>
      <c r="Z15" s="36">
        <v>9</v>
      </c>
      <c r="AA15" s="36">
        <v>16</v>
      </c>
      <c r="AB15" s="36">
        <v>1</v>
      </c>
      <c r="AC15" s="36">
        <v>2</v>
      </c>
      <c r="AD15" s="36">
        <v>9</v>
      </c>
      <c r="AE15" s="36">
        <v>16</v>
      </c>
      <c r="AF15" s="36">
        <v>23</v>
      </c>
      <c r="AG15" s="36">
        <v>5</v>
      </c>
      <c r="AH15" s="36">
        <v>6</v>
      </c>
      <c r="AI15" s="36">
        <v>13</v>
      </c>
      <c r="AJ15" s="36">
        <v>20</v>
      </c>
      <c r="AK15" s="36">
        <v>3</v>
      </c>
      <c r="AL15" s="36">
        <v>4</v>
      </c>
      <c r="AM15" s="36">
        <v>11</v>
      </c>
      <c r="AN15" s="36">
        <v>18</v>
      </c>
      <c r="AO15" s="36">
        <v>25</v>
      </c>
      <c r="AP15" s="36">
        <v>1</v>
      </c>
      <c r="AQ15" s="36">
        <v>8</v>
      </c>
      <c r="AR15" s="36">
        <v>15</v>
      </c>
      <c r="AS15" s="36">
        <v>22</v>
      </c>
      <c r="AT15" s="36">
        <v>5</v>
      </c>
      <c r="AU15" s="36">
        <v>6</v>
      </c>
      <c r="AV15" s="36">
        <v>13</v>
      </c>
      <c r="AW15" s="36">
        <v>20</v>
      </c>
      <c r="AX15" s="36">
        <v>1</v>
      </c>
      <c r="AY15" s="36">
        <v>2</v>
      </c>
      <c r="AZ15" s="36">
        <v>9</v>
      </c>
      <c r="BA15" s="36">
        <v>16</v>
      </c>
      <c r="BB15" s="37">
        <v>23</v>
      </c>
      <c r="BC15" s="511"/>
      <c r="BD15" s="485"/>
      <c r="BE15" s="485"/>
      <c r="BF15" s="485"/>
      <c r="BG15" s="485"/>
      <c r="BH15" s="458"/>
      <c r="BI15" s="488"/>
      <c r="BJ15" s="488"/>
    </row>
    <row r="16" spans="1:62" ht="13.5" thickBot="1" x14ac:dyDescent="0.25">
      <c r="B16" s="496"/>
      <c r="C16" s="40">
        <v>7</v>
      </c>
      <c r="D16" s="41">
        <v>14</v>
      </c>
      <c r="E16" s="41">
        <v>21</v>
      </c>
      <c r="F16" s="42">
        <v>28</v>
      </c>
      <c r="G16" s="43" t="s">
        <v>49</v>
      </c>
      <c r="H16" s="43">
        <v>12</v>
      </c>
      <c r="I16" s="43">
        <v>19</v>
      </c>
      <c r="J16" s="43">
        <v>26</v>
      </c>
      <c r="K16" s="43" t="s">
        <v>57</v>
      </c>
      <c r="L16" s="43">
        <v>9</v>
      </c>
      <c r="M16" s="43">
        <v>16</v>
      </c>
      <c r="N16" s="43">
        <v>23</v>
      </c>
      <c r="O16" s="43">
        <v>30</v>
      </c>
      <c r="P16" s="43">
        <v>7</v>
      </c>
      <c r="Q16" s="43">
        <v>14</v>
      </c>
      <c r="R16" s="43">
        <v>21</v>
      </c>
      <c r="S16" s="43">
        <v>28</v>
      </c>
      <c r="T16" s="43" t="s">
        <v>51</v>
      </c>
      <c r="U16" s="43">
        <v>11</v>
      </c>
      <c r="V16" s="43">
        <v>18</v>
      </c>
      <c r="W16" s="43">
        <v>25</v>
      </c>
      <c r="X16" s="43" t="s">
        <v>52</v>
      </c>
      <c r="Y16" s="43">
        <v>8</v>
      </c>
      <c r="Z16" s="43">
        <v>15</v>
      </c>
      <c r="AA16" s="43">
        <v>22</v>
      </c>
      <c r="AB16" s="43" t="s">
        <v>53</v>
      </c>
      <c r="AC16" s="43">
        <v>8</v>
      </c>
      <c r="AD16" s="43">
        <v>15</v>
      </c>
      <c r="AE16" s="43">
        <v>22</v>
      </c>
      <c r="AF16" s="43">
        <v>29</v>
      </c>
      <c r="AG16" s="43" t="s">
        <v>54</v>
      </c>
      <c r="AH16" s="43">
        <v>12</v>
      </c>
      <c r="AI16" s="43">
        <v>19</v>
      </c>
      <c r="AJ16" s="43">
        <v>26</v>
      </c>
      <c r="AK16" s="43" t="s">
        <v>58</v>
      </c>
      <c r="AL16" s="43">
        <v>10</v>
      </c>
      <c r="AM16" s="43">
        <v>17</v>
      </c>
      <c r="AN16" s="43">
        <v>24</v>
      </c>
      <c r="AO16" s="43">
        <v>31</v>
      </c>
      <c r="AP16" s="43">
        <v>7</v>
      </c>
      <c r="AQ16" s="43">
        <v>14</v>
      </c>
      <c r="AR16" s="43">
        <v>21</v>
      </c>
      <c r="AS16" s="43">
        <v>28</v>
      </c>
      <c r="AT16" s="43" t="s">
        <v>56</v>
      </c>
      <c r="AU16" s="43">
        <v>12</v>
      </c>
      <c r="AV16" s="43">
        <v>19</v>
      </c>
      <c r="AW16" s="43">
        <v>26</v>
      </c>
      <c r="AX16" s="43" t="s">
        <v>59</v>
      </c>
      <c r="AY16" s="43">
        <v>8</v>
      </c>
      <c r="AZ16" s="43">
        <v>15</v>
      </c>
      <c r="BA16" s="43">
        <v>22</v>
      </c>
      <c r="BB16" s="44">
        <v>31</v>
      </c>
      <c r="BC16" s="512"/>
      <c r="BD16" s="486"/>
      <c r="BE16" s="486"/>
      <c r="BF16" s="486"/>
      <c r="BG16" s="486"/>
      <c r="BH16" s="491"/>
      <c r="BI16" s="488"/>
      <c r="BJ16" s="489"/>
    </row>
    <row r="17" spans="2:62" x14ac:dyDescent="0.2">
      <c r="B17" s="45" t="s">
        <v>51</v>
      </c>
      <c r="C17" s="161"/>
      <c r="D17" s="162"/>
      <c r="E17" s="162"/>
      <c r="F17" s="162"/>
      <c r="G17" s="162"/>
      <c r="H17" s="162"/>
      <c r="I17" s="162"/>
      <c r="J17" s="162"/>
      <c r="K17" s="162"/>
      <c r="L17" s="162"/>
      <c r="M17" s="162"/>
      <c r="N17" s="162"/>
      <c r="O17" s="162"/>
      <c r="P17" s="162"/>
      <c r="Q17" s="162"/>
      <c r="R17" s="162"/>
      <c r="S17" s="162"/>
      <c r="T17" s="162"/>
      <c r="U17" s="162"/>
      <c r="V17" s="162"/>
      <c r="W17" s="162"/>
      <c r="X17" s="162"/>
      <c r="Y17" s="162"/>
      <c r="Z17" s="162"/>
      <c r="AA17" s="162"/>
      <c r="AB17" s="162"/>
      <c r="AC17" s="162"/>
      <c r="AD17" s="162"/>
      <c r="AE17" s="162"/>
      <c r="AF17" s="162"/>
      <c r="AG17" s="162"/>
      <c r="AH17" s="162"/>
      <c r="AI17" s="162"/>
      <c r="AJ17" s="162"/>
      <c r="AK17" s="162"/>
      <c r="AL17" s="162"/>
      <c r="AM17" s="162"/>
      <c r="AN17" s="162"/>
      <c r="AO17" s="162"/>
      <c r="AP17" s="162"/>
      <c r="AQ17" s="162"/>
      <c r="AR17" s="162"/>
      <c r="AS17" s="162"/>
      <c r="AT17" s="162"/>
      <c r="AU17" s="162"/>
      <c r="AV17" s="162"/>
      <c r="AW17" s="162"/>
      <c r="AX17" s="162"/>
      <c r="AY17" s="162"/>
      <c r="AZ17" s="162"/>
      <c r="BA17" s="163"/>
      <c r="BB17" s="164"/>
      <c r="BC17" s="167"/>
      <c r="BD17" s="32"/>
      <c r="BE17" s="32"/>
      <c r="BF17" s="32"/>
      <c r="BG17" s="32"/>
      <c r="BH17" s="169"/>
      <c r="BI17" s="46">
        <f t="shared" ref="BI17:BI22" si="0">SUM(BC17:BH17)</f>
        <v>0</v>
      </c>
      <c r="BJ17" s="47" t="s">
        <v>51</v>
      </c>
    </row>
    <row r="18" spans="2:62" x14ac:dyDescent="0.2">
      <c r="B18" s="48" t="s">
        <v>52</v>
      </c>
      <c r="C18" s="165"/>
      <c r="D18" s="163"/>
      <c r="E18" s="163"/>
      <c r="F18" s="163"/>
      <c r="G18" s="163"/>
      <c r="H18" s="163"/>
      <c r="I18" s="163"/>
      <c r="J18" s="163"/>
      <c r="K18" s="163"/>
      <c r="L18" s="163"/>
      <c r="M18" s="163"/>
      <c r="N18" s="163"/>
      <c r="O18" s="163"/>
      <c r="P18" s="163"/>
      <c r="Q18" s="163"/>
      <c r="R18" s="163"/>
      <c r="S18" s="163"/>
      <c r="T18" s="163"/>
      <c r="U18" s="163"/>
      <c r="V18" s="163"/>
      <c r="W18" s="163"/>
      <c r="X18" s="163"/>
      <c r="Y18" s="163"/>
      <c r="Z18" s="163"/>
      <c r="AA18" s="163"/>
      <c r="AB18" s="163"/>
      <c r="AC18" s="163"/>
      <c r="AD18" s="163"/>
      <c r="AE18" s="163"/>
      <c r="AF18" s="163"/>
      <c r="AG18" s="163"/>
      <c r="AH18" s="163"/>
      <c r="AI18" s="163"/>
      <c r="AJ18" s="163"/>
      <c r="AK18" s="163"/>
      <c r="AL18" s="163"/>
      <c r="AM18" s="163"/>
      <c r="AN18" s="163"/>
      <c r="AO18" s="163"/>
      <c r="AP18" s="163"/>
      <c r="AQ18" s="163"/>
      <c r="AR18" s="163"/>
      <c r="AS18" s="163"/>
      <c r="AT18" s="49"/>
      <c r="AU18" s="49"/>
      <c r="AV18" s="49"/>
      <c r="AW18" s="49"/>
      <c r="AX18" s="49"/>
      <c r="AY18" s="49"/>
      <c r="AZ18" s="49"/>
      <c r="BA18" s="163"/>
      <c r="BB18" s="164"/>
      <c r="BC18" s="90"/>
      <c r="BD18" s="36"/>
      <c r="BE18" s="36"/>
      <c r="BF18" s="36"/>
      <c r="BG18" s="36"/>
      <c r="BH18" s="88"/>
      <c r="BI18" s="50">
        <f t="shared" si="0"/>
        <v>0</v>
      </c>
      <c r="BJ18" s="51" t="s">
        <v>52</v>
      </c>
    </row>
    <row r="19" spans="2:62" x14ac:dyDescent="0.2">
      <c r="B19" s="48" t="s">
        <v>53</v>
      </c>
      <c r="C19" s="165"/>
      <c r="D19" s="163"/>
      <c r="E19" s="163"/>
      <c r="F19" s="163"/>
      <c r="G19" s="166"/>
      <c r="H19" s="163"/>
      <c r="I19" s="163"/>
      <c r="J19" s="163"/>
      <c r="K19" s="163"/>
      <c r="L19" s="163"/>
      <c r="M19" s="163"/>
      <c r="N19" s="163"/>
      <c r="O19" s="163"/>
      <c r="P19" s="163"/>
      <c r="Q19" s="163"/>
      <c r="R19" s="163"/>
      <c r="S19" s="163"/>
      <c r="T19" s="163"/>
      <c r="U19" s="163"/>
      <c r="V19" s="163"/>
      <c r="W19" s="163"/>
      <c r="X19" s="163"/>
      <c r="Y19" s="163"/>
      <c r="Z19" s="163"/>
      <c r="AA19" s="163"/>
      <c r="AB19" s="163"/>
      <c r="AC19" s="163"/>
      <c r="AD19" s="163"/>
      <c r="AE19" s="163"/>
      <c r="AF19" s="163"/>
      <c r="AG19" s="163"/>
      <c r="AH19" s="163"/>
      <c r="AI19" s="163"/>
      <c r="AJ19" s="163"/>
      <c r="AK19" s="163"/>
      <c r="AL19" s="163"/>
      <c r="AM19" s="163"/>
      <c r="AN19" s="163"/>
      <c r="AO19" s="163"/>
      <c r="AP19" s="163"/>
      <c r="AQ19" s="163"/>
      <c r="AR19" s="163"/>
      <c r="AS19" s="49"/>
      <c r="AT19" s="49"/>
      <c r="AU19" s="163"/>
      <c r="AV19" s="163"/>
      <c r="AW19" s="49"/>
      <c r="AX19" s="49"/>
      <c r="AY19" s="49"/>
      <c r="AZ19" s="49"/>
      <c r="BA19" s="49"/>
      <c r="BB19" s="49"/>
      <c r="BC19" s="90"/>
      <c r="BD19" s="36"/>
      <c r="BE19" s="36"/>
      <c r="BF19" s="36"/>
      <c r="BG19" s="36"/>
      <c r="BH19" s="88"/>
      <c r="BI19" s="50">
        <f t="shared" si="0"/>
        <v>0</v>
      </c>
      <c r="BJ19" s="51" t="s">
        <v>53</v>
      </c>
    </row>
    <row r="20" spans="2:62" x14ac:dyDescent="0.2">
      <c r="B20" s="48" t="s">
        <v>54</v>
      </c>
      <c r="C20" s="165"/>
      <c r="D20" s="163"/>
      <c r="E20" s="163"/>
      <c r="F20" s="163"/>
      <c r="G20" s="166"/>
      <c r="H20" s="163"/>
      <c r="I20" s="163"/>
      <c r="J20" s="163"/>
      <c r="K20" s="163"/>
      <c r="L20" s="163"/>
      <c r="M20" s="163"/>
      <c r="N20" s="163"/>
      <c r="O20" s="163"/>
      <c r="P20" s="163"/>
      <c r="Q20" s="163"/>
      <c r="R20" s="163"/>
      <c r="S20" s="163"/>
      <c r="T20" s="163"/>
      <c r="U20" s="163"/>
      <c r="V20" s="163"/>
      <c r="W20" s="163"/>
      <c r="X20" s="163"/>
      <c r="Y20" s="163"/>
      <c r="Z20" s="163"/>
      <c r="AA20" s="163"/>
      <c r="AB20" s="163"/>
      <c r="AC20" s="163"/>
      <c r="AD20" s="163"/>
      <c r="AE20" s="163"/>
      <c r="AF20" s="163"/>
      <c r="AG20" s="163"/>
      <c r="AH20" s="163"/>
      <c r="AI20" s="163"/>
      <c r="AJ20" s="163"/>
      <c r="AK20" s="163"/>
      <c r="AL20" s="163"/>
      <c r="AM20" s="163"/>
      <c r="AN20" s="163"/>
      <c r="AO20" s="163"/>
      <c r="AP20" s="163"/>
      <c r="AQ20" s="163"/>
      <c r="AR20" s="163"/>
      <c r="AS20" s="163"/>
      <c r="AT20" s="163"/>
      <c r="AU20" s="163"/>
      <c r="AV20" s="163"/>
      <c r="AW20" s="49"/>
      <c r="AX20" s="49"/>
      <c r="AY20" s="49"/>
      <c r="AZ20" s="49"/>
      <c r="BA20" s="49"/>
      <c r="BB20" s="49"/>
      <c r="BC20" s="90"/>
      <c r="BD20" s="36"/>
      <c r="BE20" s="36"/>
      <c r="BF20" s="36"/>
      <c r="BG20" s="36"/>
      <c r="BH20" s="88"/>
      <c r="BI20" s="50">
        <f t="shared" si="0"/>
        <v>0</v>
      </c>
      <c r="BJ20" s="51" t="s">
        <v>54</v>
      </c>
    </row>
    <row r="21" spans="2:62" x14ac:dyDescent="0.2">
      <c r="B21" s="48" t="s">
        <v>58</v>
      </c>
      <c r="C21" s="165"/>
      <c r="D21" s="163"/>
      <c r="E21" s="163"/>
      <c r="F21" s="163"/>
      <c r="G21" s="166"/>
      <c r="H21" s="163"/>
      <c r="I21" s="163"/>
      <c r="J21" s="163"/>
      <c r="K21" s="163"/>
      <c r="L21" s="163"/>
      <c r="M21" s="163"/>
      <c r="N21" s="163"/>
      <c r="O21" s="163"/>
      <c r="P21" s="163"/>
      <c r="Q21" s="163"/>
      <c r="R21" s="163"/>
      <c r="S21" s="163"/>
      <c r="T21" s="163"/>
      <c r="U21" s="163"/>
      <c r="V21" s="163"/>
      <c r="W21" s="163"/>
      <c r="X21" s="163"/>
      <c r="Y21" s="163"/>
      <c r="Z21" s="163"/>
      <c r="AA21" s="163"/>
      <c r="AB21" s="163"/>
      <c r="AC21" s="163"/>
      <c r="AD21" s="163"/>
      <c r="AE21" s="163"/>
      <c r="AF21" s="163"/>
      <c r="AG21" s="163"/>
      <c r="AH21" s="163"/>
      <c r="AI21" s="163"/>
      <c r="AJ21" s="163"/>
      <c r="AK21" s="163"/>
      <c r="AL21" s="163"/>
      <c r="AM21" s="163"/>
      <c r="AN21" s="163"/>
      <c r="AO21" s="163"/>
      <c r="AP21" s="163"/>
      <c r="AQ21" s="163"/>
      <c r="AR21" s="163"/>
      <c r="AS21" s="163"/>
      <c r="AT21" s="163"/>
      <c r="AU21" s="49"/>
      <c r="AV21" s="49"/>
      <c r="AW21" s="49"/>
      <c r="AX21" s="49"/>
      <c r="AY21" s="49"/>
      <c r="AZ21" s="49"/>
      <c r="BA21" s="49"/>
      <c r="BB21" s="49"/>
      <c r="BC21" s="90"/>
      <c r="BD21" s="36"/>
      <c r="BE21" s="36"/>
      <c r="BF21" s="36"/>
      <c r="BG21" s="36"/>
      <c r="BH21" s="88"/>
      <c r="BI21" s="50">
        <f t="shared" si="0"/>
        <v>0</v>
      </c>
      <c r="BJ21" s="51" t="s">
        <v>58</v>
      </c>
    </row>
    <row r="22" spans="2:62" ht="13.5" thickBot="1" x14ac:dyDescent="0.25">
      <c r="B22" s="54" t="s">
        <v>55</v>
      </c>
      <c r="C22" s="230"/>
      <c r="D22" s="186"/>
      <c r="E22" s="186"/>
      <c r="F22" s="186"/>
      <c r="G22" s="186"/>
      <c r="H22" s="186"/>
      <c r="I22" s="186"/>
      <c r="J22" s="186"/>
      <c r="K22" s="186"/>
      <c r="L22" s="186"/>
      <c r="M22" s="186"/>
      <c r="N22" s="186"/>
      <c r="O22" s="186"/>
      <c r="P22" s="186"/>
      <c r="Q22" s="186"/>
      <c r="R22" s="186"/>
      <c r="S22" s="186"/>
      <c r="T22" s="186"/>
      <c r="U22" s="186"/>
      <c r="V22" s="186"/>
      <c r="W22" s="186"/>
      <c r="X22" s="186"/>
      <c r="Y22" s="186"/>
      <c r="Z22" s="186"/>
      <c r="AA22" s="186"/>
      <c r="AB22" s="186"/>
      <c r="AC22" s="186"/>
      <c r="AD22" s="186"/>
      <c r="AE22" s="186"/>
      <c r="AF22" s="186"/>
      <c r="AG22" s="186"/>
      <c r="AH22" s="186"/>
      <c r="AI22" s="186"/>
      <c r="AJ22" s="186"/>
      <c r="AK22" s="186"/>
      <c r="AL22" s="186"/>
      <c r="AM22" s="186"/>
      <c r="AN22" s="186"/>
      <c r="AO22" s="186"/>
      <c r="AP22" s="186"/>
      <c r="AQ22" s="186"/>
      <c r="AR22" s="186"/>
      <c r="AS22" s="232"/>
      <c r="AT22" s="186"/>
      <c r="AU22" s="186"/>
      <c r="AV22" s="186"/>
      <c r="AW22" s="186"/>
      <c r="AX22" s="186"/>
      <c r="AY22" s="186"/>
      <c r="AZ22" s="186"/>
      <c r="BA22" s="186"/>
      <c r="BB22" s="231"/>
      <c r="BC22" s="170"/>
      <c r="BD22" s="43"/>
      <c r="BE22" s="43"/>
      <c r="BF22" s="43"/>
      <c r="BG22" s="43"/>
      <c r="BH22" s="171"/>
      <c r="BI22" s="54">
        <f t="shared" si="0"/>
        <v>0</v>
      </c>
      <c r="BJ22" s="55" t="s">
        <v>55</v>
      </c>
    </row>
    <row r="23" spans="2:62" ht="13.5" thickBot="1" x14ac:dyDescent="0.25">
      <c r="B23" s="56" t="s">
        <v>22</v>
      </c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42"/>
      <c r="AA23" s="42"/>
      <c r="AB23" s="42"/>
      <c r="AC23" s="42"/>
      <c r="AD23" s="42"/>
      <c r="AE23" s="42"/>
      <c r="AF23" s="42"/>
      <c r="AG23" s="52"/>
      <c r="AH23" s="52"/>
      <c r="AI23" s="52"/>
      <c r="AJ23" s="52"/>
      <c r="AK23" s="52"/>
      <c r="AL23" s="52"/>
      <c r="AM23" s="52"/>
      <c r="AN23" s="52"/>
      <c r="AO23" s="52"/>
      <c r="AP23" s="52"/>
      <c r="AQ23" s="52"/>
      <c r="AR23" s="52"/>
      <c r="AS23" s="53"/>
      <c r="AT23" s="42"/>
      <c r="AU23" s="42"/>
      <c r="AV23" s="42"/>
      <c r="AW23" s="42"/>
      <c r="AX23" s="42"/>
      <c r="AY23" s="513" t="s">
        <v>63</v>
      </c>
      <c r="AZ23" s="514"/>
      <c r="BA23" s="514"/>
      <c r="BB23" s="515"/>
      <c r="BC23" s="89">
        <f t="shared" ref="BC23:BI23" si="1">SUM(BC17:BC22)</f>
        <v>0</v>
      </c>
      <c r="BD23" s="179">
        <f t="shared" si="1"/>
        <v>0</v>
      </c>
      <c r="BE23" s="179">
        <f t="shared" si="1"/>
        <v>0</v>
      </c>
      <c r="BF23" s="179">
        <f t="shared" si="1"/>
        <v>0</v>
      </c>
      <c r="BG23" s="179">
        <f t="shared" si="1"/>
        <v>0</v>
      </c>
      <c r="BH23" s="180">
        <f t="shared" si="1"/>
        <v>0</v>
      </c>
      <c r="BI23" s="168">
        <f t="shared" si="1"/>
        <v>0</v>
      </c>
      <c r="BJ23" s="151"/>
    </row>
    <row r="24" spans="2:62" ht="7.5" customHeight="1" x14ac:dyDescent="0.2"/>
    <row r="25" spans="2:62" s="58" customFormat="1" ht="27" customHeight="1" x14ac:dyDescent="0.2">
      <c r="B25" s="59" t="s">
        <v>64</v>
      </c>
      <c r="C25" s="59"/>
      <c r="D25" s="59"/>
      <c r="E25" s="59"/>
      <c r="F25" s="59"/>
      <c r="G25" s="59"/>
      <c r="I25" s="471" t="s">
        <v>111</v>
      </c>
      <c r="J25" s="472"/>
      <c r="L25" s="413" t="s">
        <v>65</v>
      </c>
      <c r="M25" s="413"/>
      <c r="N25" s="413"/>
      <c r="O25" s="413"/>
      <c r="Q25" s="163" t="s">
        <v>60</v>
      </c>
      <c r="R25" s="60"/>
      <c r="S25" s="413" t="s">
        <v>66</v>
      </c>
      <c r="T25" s="413"/>
      <c r="U25" s="413"/>
      <c r="V25" s="59"/>
      <c r="W25" s="49" t="s">
        <v>61</v>
      </c>
      <c r="Y25" s="413" t="s">
        <v>67</v>
      </c>
      <c r="Z25" s="413"/>
      <c r="AA25" s="413"/>
      <c r="AB25" s="59"/>
      <c r="AC25" s="49" t="s">
        <v>49</v>
      </c>
      <c r="AE25" s="413" t="s">
        <v>68</v>
      </c>
      <c r="AF25" s="413"/>
      <c r="AG25" s="413"/>
      <c r="AH25" s="59"/>
      <c r="AI25" s="49" t="s">
        <v>52</v>
      </c>
      <c r="AK25" s="59" t="s">
        <v>69</v>
      </c>
      <c r="AL25" s="59"/>
      <c r="AM25" s="59"/>
      <c r="AN25" s="59"/>
      <c r="AO25" s="59"/>
      <c r="AP25" s="59"/>
      <c r="AQ25" s="59"/>
      <c r="AS25" s="61" t="s">
        <v>62</v>
      </c>
      <c r="AT25" s="62"/>
      <c r="AV25" s="59" t="s">
        <v>70</v>
      </c>
      <c r="AW25" s="59"/>
      <c r="AX25" s="59"/>
      <c r="AY25" s="59"/>
      <c r="AZ25" s="59"/>
      <c r="BA25" s="22"/>
      <c r="BB25" s="49" t="s">
        <v>71</v>
      </c>
      <c r="BD25" s="59" t="s">
        <v>45</v>
      </c>
      <c r="BE25" s="59"/>
      <c r="BF25" s="59"/>
      <c r="BG25" s="59"/>
      <c r="BH25" s="60" t="s">
        <v>22</v>
      </c>
      <c r="BI25" s="60"/>
      <c r="BJ25" s="22"/>
    </row>
    <row r="26" spans="2:62" ht="4.5" customHeight="1" thickBot="1" x14ac:dyDescent="0.25">
      <c r="B26" s="64"/>
      <c r="C26" s="64"/>
      <c r="D26" s="64"/>
      <c r="E26" s="64"/>
      <c r="F26" s="64"/>
      <c r="G26" s="64"/>
      <c r="H26" s="64"/>
      <c r="I26" s="64"/>
      <c r="J26" s="64"/>
      <c r="K26" s="64"/>
      <c r="L26" s="64"/>
      <c r="M26" s="64"/>
      <c r="N26" s="64"/>
      <c r="O26" s="64"/>
      <c r="P26" s="64"/>
      <c r="Q26" s="64"/>
      <c r="R26" s="64"/>
      <c r="S26" s="64"/>
      <c r="T26" s="64"/>
      <c r="U26" s="64"/>
      <c r="V26" s="64"/>
      <c r="W26" s="64"/>
      <c r="X26" s="64"/>
      <c r="Y26" s="59"/>
      <c r="Z26" s="59"/>
      <c r="AA26" s="59"/>
      <c r="AB26" s="59"/>
      <c r="AC26" s="59"/>
      <c r="AD26" s="59"/>
      <c r="AE26" s="59"/>
      <c r="AF26" s="25"/>
      <c r="AG26" s="25"/>
      <c r="AH26" s="25"/>
      <c r="AI26" s="25"/>
      <c r="AJ26" s="25"/>
      <c r="AK26" s="25"/>
      <c r="AL26" s="25"/>
      <c r="AM26" s="25"/>
      <c r="AN26" s="25"/>
      <c r="AO26" s="25"/>
      <c r="AP26" s="25"/>
      <c r="AQ26" s="25"/>
      <c r="AR26" s="25"/>
      <c r="AS26" s="25"/>
      <c r="AT26" s="25"/>
      <c r="AU26" s="25"/>
      <c r="AV26" s="25"/>
      <c r="AW26" s="25"/>
      <c r="AX26" s="25"/>
      <c r="AY26" s="25"/>
      <c r="AZ26" s="25"/>
      <c r="BA26" s="25"/>
      <c r="BB26" s="25"/>
      <c r="BC26" s="25"/>
      <c r="BD26" s="25"/>
    </row>
    <row r="27" spans="2:62" ht="18" customHeight="1" thickBot="1" x14ac:dyDescent="0.25">
      <c r="B27" s="449" t="s">
        <v>73</v>
      </c>
      <c r="C27" s="328"/>
      <c r="D27" s="65"/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5"/>
      <c r="R27" s="65"/>
      <c r="S27" s="65"/>
      <c r="T27" s="65"/>
      <c r="U27" s="65"/>
      <c r="V27" s="65"/>
      <c r="W27" s="65"/>
      <c r="X27" s="65"/>
      <c r="Y27" s="65"/>
      <c r="Z27" s="65"/>
      <c r="AA27" s="65"/>
      <c r="AB27" s="325"/>
      <c r="AC27" s="325"/>
      <c r="AD27" s="565" t="s">
        <v>152</v>
      </c>
      <c r="AE27" s="554" t="s">
        <v>153</v>
      </c>
      <c r="AF27" s="567" t="s">
        <v>157</v>
      </c>
      <c r="AG27" s="418"/>
      <c r="AH27" s="418"/>
      <c r="AI27" s="418"/>
      <c r="AJ27" s="568"/>
      <c r="AK27" s="560" t="s">
        <v>155</v>
      </c>
      <c r="AL27" s="570"/>
      <c r="AM27" s="570"/>
      <c r="AN27" s="570"/>
      <c r="AO27" s="570"/>
      <c r="AP27" s="570"/>
      <c r="AQ27" s="570"/>
      <c r="AR27" s="570"/>
      <c r="AS27" s="571"/>
      <c r="AT27" s="571"/>
      <c r="AU27" s="571"/>
      <c r="AV27" s="571"/>
      <c r="AW27" s="571"/>
      <c r="AX27" s="569"/>
      <c r="AY27" s="533" t="s">
        <v>77</v>
      </c>
      <c r="AZ27" s="534"/>
      <c r="BA27" s="534"/>
      <c r="BB27" s="534"/>
      <c r="BC27" s="534"/>
      <c r="BD27" s="534"/>
      <c r="BE27" s="534"/>
      <c r="BF27" s="534"/>
      <c r="BG27" s="534"/>
      <c r="BH27" s="534"/>
      <c r="BI27" s="534"/>
      <c r="BJ27" s="535"/>
    </row>
    <row r="28" spans="2:62" ht="13.15" customHeight="1" x14ac:dyDescent="0.2">
      <c r="B28" s="450"/>
      <c r="C28" s="329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332"/>
      <c r="AC28" s="326"/>
      <c r="AD28" s="566"/>
      <c r="AE28" s="555"/>
      <c r="AF28" s="548" t="s">
        <v>158</v>
      </c>
      <c r="AG28" s="549"/>
      <c r="AH28" s="549"/>
      <c r="AI28" s="549"/>
      <c r="AJ28" s="550"/>
      <c r="AK28" s="451" t="s">
        <v>78</v>
      </c>
      <c r="AL28" s="452"/>
      <c r="AM28" s="473" t="s">
        <v>79</v>
      </c>
      <c r="AN28" s="473"/>
      <c r="AO28" s="473"/>
      <c r="AP28" s="473"/>
      <c r="AQ28" s="473"/>
      <c r="AR28" s="473"/>
      <c r="AS28" s="519" t="s">
        <v>80</v>
      </c>
      <c r="AT28" s="519"/>
      <c r="AU28" s="519"/>
      <c r="AV28" s="520"/>
      <c r="AW28" s="525" t="s">
        <v>81</v>
      </c>
      <c r="AX28" s="525"/>
      <c r="AY28" s="38" t="s">
        <v>82</v>
      </c>
      <c r="AZ28" s="39"/>
      <c r="BA28" s="39" t="s">
        <v>83</v>
      </c>
      <c r="BB28" s="39"/>
      <c r="BC28" s="39" t="s">
        <v>84</v>
      </c>
      <c r="BD28" s="39"/>
      <c r="BE28" s="39" t="s">
        <v>85</v>
      </c>
      <c r="BF28" s="39"/>
      <c r="BG28" s="39" t="s">
        <v>86</v>
      </c>
      <c r="BH28" s="39"/>
      <c r="BI28" s="85" t="s">
        <v>87</v>
      </c>
      <c r="BJ28" s="37"/>
    </row>
    <row r="29" spans="2:62" ht="18" customHeight="1" x14ac:dyDescent="0.2">
      <c r="B29" s="450"/>
      <c r="C29" s="329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332"/>
      <c r="AC29" s="326"/>
      <c r="AD29" s="566"/>
      <c r="AE29" s="555"/>
      <c r="AF29" s="461" t="s">
        <v>88</v>
      </c>
      <c r="AG29" s="462"/>
      <c r="AH29" s="463" t="s">
        <v>89</v>
      </c>
      <c r="AI29" s="462"/>
      <c r="AJ29" s="457" t="s">
        <v>90</v>
      </c>
      <c r="AK29" s="453"/>
      <c r="AL29" s="454"/>
      <c r="AM29" s="476" t="s">
        <v>91</v>
      </c>
      <c r="AN29" s="474"/>
      <c r="AO29" s="474" t="s">
        <v>92</v>
      </c>
      <c r="AP29" s="474"/>
      <c r="AQ29" s="474" t="s">
        <v>93</v>
      </c>
      <c r="AR29" s="474"/>
      <c r="AS29" s="474" t="s">
        <v>94</v>
      </c>
      <c r="AT29" s="474"/>
      <c r="AU29" s="474" t="s">
        <v>95</v>
      </c>
      <c r="AV29" s="474"/>
      <c r="AW29" s="526"/>
      <c r="AX29" s="526"/>
      <c r="AY29" s="72">
        <v>1</v>
      </c>
      <c r="AZ29" s="73">
        <v>2</v>
      </c>
      <c r="BA29" s="73">
        <v>3</v>
      </c>
      <c r="BB29" s="73">
        <v>4</v>
      </c>
      <c r="BC29" s="73">
        <v>5</v>
      </c>
      <c r="BD29" s="73">
        <v>6</v>
      </c>
      <c r="BE29" s="73">
        <v>7</v>
      </c>
      <c r="BF29" s="73">
        <v>8</v>
      </c>
      <c r="BG29" s="73">
        <v>9</v>
      </c>
      <c r="BH29" s="73">
        <v>10</v>
      </c>
      <c r="BI29" s="74">
        <v>11</v>
      </c>
      <c r="BJ29" s="75">
        <v>12</v>
      </c>
    </row>
    <row r="30" spans="2:62" ht="18" customHeight="1" x14ac:dyDescent="0.2">
      <c r="B30" s="450"/>
      <c r="C30" s="562" t="s">
        <v>151</v>
      </c>
      <c r="D30" s="494"/>
      <c r="E30" s="494"/>
      <c r="F30" s="494"/>
      <c r="G30" s="494"/>
      <c r="H30" s="494"/>
      <c r="I30" s="494"/>
      <c r="J30" s="494"/>
      <c r="K30" s="494"/>
      <c r="L30" s="494"/>
      <c r="M30" s="494"/>
      <c r="N30" s="494"/>
      <c r="O30" s="494"/>
      <c r="P30" s="494"/>
      <c r="Q30" s="494"/>
      <c r="R30" s="494"/>
      <c r="S30" s="494"/>
      <c r="T30" s="494"/>
      <c r="U30" s="494"/>
      <c r="V30" s="494"/>
      <c r="W30" s="494"/>
      <c r="X30" s="494"/>
      <c r="Y30" s="494"/>
      <c r="Z30" s="494"/>
      <c r="AA30" s="494"/>
      <c r="AB30" s="563"/>
      <c r="AC30" s="564"/>
      <c r="AD30" s="566"/>
      <c r="AE30" s="555"/>
      <c r="AF30" s="453"/>
      <c r="AG30" s="454"/>
      <c r="AH30" s="464"/>
      <c r="AI30" s="454"/>
      <c r="AJ30" s="458"/>
      <c r="AK30" s="453"/>
      <c r="AL30" s="454"/>
      <c r="AM30" s="476"/>
      <c r="AN30" s="474"/>
      <c r="AO30" s="474"/>
      <c r="AP30" s="474"/>
      <c r="AQ30" s="474"/>
      <c r="AR30" s="474"/>
      <c r="AS30" s="474"/>
      <c r="AT30" s="474"/>
      <c r="AU30" s="474"/>
      <c r="AV30" s="474"/>
      <c r="AW30" s="526"/>
      <c r="AX30" s="526"/>
      <c r="AY30" s="516" t="s">
        <v>97</v>
      </c>
      <c r="AZ30" s="517"/>
      <c r="BA30" s="517"/>
      <c r="BB30" s="517"/>
      <c r="BC30" s="517"/>
      <c r="BD30" s="517"/>
      <c r="BE30" s="517"/>
      <c r="BF30" s="517"/>
      <c r="BG30" s="517"/>
      <c r="BH30" s="517"/>
      <c r="BI30" s="517"/>
      <c r="BJ30" s="518"/>
    </row>
    <row r="31" spans="2:62" ht="18" customHeight="1" x14ac:dyDescent="0.2">
      <c r="B31" s="450"/>
      <c r="C31" s="181"/>
      <c r="D31" s="79"/>
      <c r="E31" s="79"/>
      <c r="F31" s="79"/>
      <c r="G31" s="79"/>
      <c r="H31" s="79"/>
      <c r="I31" s="79"/>
      <c r="J31" s="79"/>
      <c r="K31" s="79"/>
      <c r="L31" s="79"/>
      <c r="M31" s="79"/>
      <c r="N31" s="79"/>
      <c r="O31" s="79"/>
      <c r="P31" s="79"/>
      <c r="Q31" s="79"/>
      <c r="R31" s="79"/>
      <c r="S31" s="79"/>
      <c r="T31" s="79"/>
      <c r="U31" s="79"/>
      <c r="V31" s="79"/>
      <c r="W31" s="79"/>
      <c r="X31" s="79"/>
      <c r="Y31" s="79"/>
      <c r="Z31" s="79"/>
      <c r="AA31" s="79"/>
      <c r="AB31" s="332"/>
      <c r="AC31" s="326"/>
      <c r="AD31" s="566"/>
      <c r="AE31" s="555"/>
      <c r="AF31" s="453"/>
      <c r="AG31" s="454"/>
      <c r="AH31" s="464"/>
      <c r="AI31" s="454"/>
      <c r="AJ31" s="458"/>
      <c r="AK31" s="453"/>
      <c r="AL31" s="454"/>
      <c r="AM31" s="476"/>
      <c r="AN31" s="474"/>
      <c r="AO31" s="474"/>
      <c r="AP31" s="474"/>
      <c r="AQ31" s="474"/>
      <c r="AR31" s="474"/>
      <c r="AS31" s="474"/>
      <c r="AT31" s="474"/>
      <c r="AU31" s="474"/>
      <c r="AV31" s="474"/>
      <c r="AW31" s="526"/>
      <c r="AX31" s="526"/>
      <c r="AY31" s="165"/>
      <c r="AZ31" s="163"/>
      <c r="BA31" s="163"/>
      <c r="BB31" s="163"/>
      <c r="BC31" s="163"/>
      <c r="BD31" s="163"/>
      <c r="BE31" s="163"/>
      <c r="BF31" s="163"/>
      <c r="BG31" s="163"/>
      <c r="BH31" s="163"/>
      <c r="BI31" s="163">
        <v>0</v>
      </c>
      <c r="BJ31" s="178">
        <v>0</v>
      </c>
    </row>
    <row r="32" spans="2:62" ht="18" customHeight="1" thickBot="1" x14ac:dyDescent="0.25">
      <c r="B32" s="450"/>
      <c r="C32" s="329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332"/>
      <c r="AC32" s="326"/>
      <c r="AD32" s="566"/>
      <c r="AE32" s="555"/>
      <c r="AF32" s="453"/>
      <c r="AG32" s="454"/>
      <c r="AH32" s="464"/>
      <c r="AI32" s="454"/>
      <c r="AJ32" s="458"/>
      <c r="AK32" s="453"/>
      <c r="AL32" s="454"/>
      <c r="AM32" s="476"/>
      <c r="AN32" s="474"/>
      <c r="AO32" s="474"/>
      <c r="AP32" s="474"/>
      <c r="AQ32" s="474"/>
      <c r="AR32" s="474"/>
      <c r="AS32" s="474"/>
      <c r="AT32" s="474"/>
      <c r="AU32" s="474"/>
      <c r="AV32" s="474"/>
      <c r="AW32" s="526"/>
      <c r="AX32" s="526"/>
      <c r="AY32" s="165"/>
      <c r="AZ32" s="163"/>
      <c r="BA32" s="163"/>
      <c r="BB32" s="163"/>
      <c r="BC32" s="163"/>
      <c r="BD32" s="163"/>
      <c r="BE32" s="163"/>
      <c r="BF32" s="163"/>
      <c r="BG32" s="163"/>
      <c r="BH32" s="163"/>
      <c r="BI32" s="163">
        <v>0</v>
      </c>
      <c r="BJ32" s="178">
        <v>0</v>
      </c>
    </row>
    <row r="33" spans="1:62" ht="1.1499999999999999" hidden="1" customHeight="1" x14ac:dyDescent="0.2">
      <c r="B33" s="450"/>
      <c r="C33" s="329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25"/>
      <c r="AC33" s="25"/>
      <c r="AD33" s="329"/>
      <c r="AE33" s="331"/>
      <c r="AF33" s="71"/>
      <c r="AG33" s="80"/>
      <c r="AH33" s="81"/>
      <c r="AI33" s="80"/>
      <c r="AJ33" s="81"/>
      <c r="AK33" s="455"/>
      <c r="AL33" s="456"/>
      <c r="AM33" s="477"/>
      <c r="AN33" s="475"/>
      <c r="AO33" s="475"/>
      <c r="AP33" s="475"/>
      <c r="AQ33" s="475"/>
      <c r="AR33" s="475"/>
      <c r="AS33" s="475"/>
      <c r="AT33" s="475"/>
      <c r="AU33" s="475"/>
      <c r="AV33" s="475"/>
      <c r="AW33" s="527"/>
      <c r="AX33" s="527"/>
      <c r="AY33" s="82" t="s">
        <v>22</v>
      </c>
      <c r="AZ33" s="83"/>
      <c r="BA33" s="83"/>
      <c r="BB33" s="83"/>
      <c r="BC33" s="83"/>
      <c r="BD33" s="83"/>
      <c r="BE33" s="83"/>
      <c r="BF33" s="83"/>
      <c r="BG33" s="83"/>
      <c r="BH33" s="83"/>
      <c r="BI33" s="83"/>
      <c r="BJ33" s="84"/>
    </row>
    <row r="34" spans="1:62" s="63" customFormat="1" ht="16.149999999999999" customHeight="1" thickBot="1" x14ac:dyDescent="0.25">
      <c r="B34" s="172">
        <v>1</v>
      </c>
      <c r="C34" s="560">
        <v>2</v>
      </c>
      <c r="D34" s="570"/>
      <c r="E34" s="570"/>
      <c r="F34" s="570"/>
      <c r="G34" s="570"/>
      <c r="H34" s="570"/>
      <c r="I34" s="570"/>
      <c r="J34" s="570"/>
      <c r="K34" s="570"/>
      <c r="L34" s="570"/>
      <c r="M34" s="570"/>
      <c r="N34" s="570"/>
      <c r="O34" s="570"/>
      <c r="P34" s="570"/>
      <c r="Q34" s="570"/>
      <c r="R34" s="570"/>
      <c r="S34" s="570"/>
      <c r="T34" s="570"/>
      <c r="U34" s="570"/>
      <c r="V34" s="570"/>
      <c r="W34" s="570"/>
      <c r="X34" s="570"/>
      <c r="Y34" s="570"/>
      <c r="Z34" s="570"/>
      <c r="AA34" s="570"/>
      <c r="AB34" s="571"/>
      <c r="AC34" s="569"/>
      <c r="AD34" s="560">
        <v>3</v>
      </c>
      <c r="AE34" s="569"/>
      <c r="AF34" s="560">
        <v>4</v>
      </c>
      <c r="AG34" s="561"/>
      <c r="AH34" s="556">
        <v>5</v>
      </c>
      <c r="AI34" s="557"/>
      <c r="AJ34" s="333">
        <v>6</v>
      </c>
      <c r="AK34" s="560">
        <v>7</v>
      </c>
      <c r="AL34" s="561"/>
      <c r="AM34" s="556">
        <v>8</v>
      </c>
      <c r="AN34" s="561"/>
      <c r="AO34" s="556">
        <v>9</v>
      </c>
      <c r="AP34" s="561"/>
      <c r="AQ34" s="556">
        <v>10</v>
      </c>
      <c r="AR34" s="561"/>
      <c r="AS34" s="556">
        <v>11</v>
      </c>
      <c r="AT34" s="561"/>
      <c r="AU34" s="556">
        <v>12</v>
      </c>
      <c r="AV34" s="561"/>
      <c r="AW34" s="556">
        <v>13</v>
      </c>
      <c r="AX34" s="561"/>
      <c r="AY34" s="176">
        <v>14</v>
      </c>
      <c r="AZ34" s="177">
        <v>15</v>
      </c>
      <c r="BA34" s="130">
        <v>16</v>
      </c>
      <c r="BB34" s="177">
        <v>17</v>
      </c>
      <c r="BC34" s="130">
        <v>18</v>
      </c>
      <c r="BD34" s="177">
        <v>19</v>
      </c>
      <c r="BE34" s="130">
        <v>20</v>
      </c>
      <c r="BF34" s="177">
        <v>21</v>
      </c>
      <c r="BG34" s="130">
        <v>22</v>
      </c>
      <c r="BH34" s="177">
        <v>23</v>
      </c>
      <c r="BI34" s="130">
        <v>24</v>
      </c>
      <c r="BJ34" s="334">
        <v>25</v>
      </c>
    </row>
    <row r="35" spans="1:62" ht="7.15" customHeight="1" x14ac:dyDescent="0.2">
      <c r="B35" s="91"/>
      <c r="C35" s="92"/>
      <c r="D35" s="93"/>
      <c r="E35" s="93"/>
      <c r="F35" s="93"/>
      <c r="G35" s="93"/>
      <c r="H35" s="93"/>
      <c r="I35" s="93"/>
      <c r="J35" s="93"/>
      <c r="K35" s="93"/>
      <c r="L35" s="93"/>
      <c r="M35" s="93"/>
      <c r="N35" s="93"/>
      <c r="O35" s="93"/>
      <c r="P35" s="93"/>
      <c r="Q35" s="93"/>
      <c r="R35" s="93"/>
      <c r="S35" s="93"/>
      <c r="T35" s="93"/>
      <c r="U35" s="93"/>
      <c r="V35" s="93"/>
      <c r="W35" s="93"/>
      <c r="X35" s="93"/>
      <c r="Y35" s="93"/>
      <c r="Z35" s="93"/>
      <c r="AA35" s="93"/>
      <c r="AB35" s="93"/>
      <c r="AC35" s="93"/>
      <c r="AD35" s="92"/>
      <c r="AE35" s="97"/>
      <c r="AF35" s="93"/>
      <c r="AG35" s="95"/>
      <c r="AH35" s="93"/>
      <c r="AI35" s="93"/>
      <c r="AJ35" s="96"/>
      <c r="AK35" s="92"/>
      <c r="AL35" s="95"/>
      <c r="AM35" s="98"/>
      <c r="AN35" s="98"/>
      <c r="AO35" s="94"/>
      <c r="AP35" s="95"/>
      <c r="AQ35" s="94"/>
      <c r="AR35" s="93"/>
      <c r="AS35" s="94"/>
      <c r="AT35" s="93"/>
      <c r="AU35" s="94"/>
      <c r="AV35" s="95"/>
      <c r="AW35" s="93"/>
      <c r="AX35" s="93"/>
      <c r="AY35" s="99"/>
      <c r="AZ35" s="100"/>
      <c r="BA35" s="100"/>
      <c r="BB35" s="100"/>
      <c r="BC35" s="100"/>
      <c r="BD35" s="100"/>
      <c r="BE35" s="100"/>
      <c r="BF35" s="100"/>
      <c r="BG35" s="100"/>
      <c r="BH35" s="100"/>
      <c r="BI35" s="100"/>
      <c r="BJ35" s="101"/>
    </row>
    <row r="36" spans="1:62" s="27" customFormat="1" ht="12" customHeight="1" x14ac:dyDescent="0.2">
      <c r="B36" s="102"/>
      <c r="C36" s="480"/>
      <c r="D36" s="411"/>
      <c r="E36" s="411"/>
      <c r="F36" s="479"/>
      <c r="G36" s="411"/>
      <c r="H36" s="411"/>
      <c r="I36" s="411"/>
      <c r="J36" s="411"/>
      <c r="K36" s="411"/>
      <c r="L36" s="411"/>
      <c r="M36" s="411"/>
      <c r="N36" s="411"/>
      <c r="O36" s="411"/>
      <c r="P36" s="411"/>
      <c r="Q36" s="411"/>
      <c r="R36" s="411"/>
      <c r="S36" s="411"/>
      <c r="T36" s="411"/>
      <c r="U36" s="411"/>
      <c r="V36" s="411"/>
      <c r="W36" s="411"/>
      <c r="X36" s="411"/>
      <c r="Y36" s="411"/>
      <c r="Z36" s="411"/>
      <c r="AA36" s="411"/>
      <c r="AB36" s="411"/>
      <c r="AC36" s="412"/>
      <c r="AD36" s="551"/>
      <c r="AE36" s="552"/>
      <c r="AF36" s="481"/>
      <c r="AG36" s="460"/>
      <c r="AH36" s="459"/>
      <c r="AI36" s="460"/>
      <c r="AJ36" s="103"/>
      <c r="AK36" s="478">
        <f>SUM(AM36,AW36)</f>
        <v>0</v>
      </c>
      <c r="AL36" s="460"/>
      <c r="AM36" s="421">
        <f>SUM(AO36:AV36)</f>
        <v>0</v>
      </c>
      <c r="AN36" s="421"/>
      <c r="AO36" s="421"/>
      <c r="AP36" s="421"/>
      <c r="AQ36" s="421"/>
      <c r="AR36" s="421"/>
      <c r="AS36" s="421"/>
      <c r="AT36" s="421"/>
      <c r="AU36" s="421"/>
      <c r="AV36" s="421"/>
      <c r="AW36" s="481"/>
      <c r="AX36" s="529"/>
      <c r="AY36" s="104"/>
      <c r="AZ36" s="105"/>
      <c r="BA36" s="105"/>
      <c r="BB36" s="105"/>
      <c r="BC36" s="105"/>
      <c r="BD36" s="105"/>
      <c r="BE36" s="105"/>
      <c r="BF36" s="105"/>
      <c r="BG36" s="105"/>
      <c r="BH36" s="105"/>
      <c r="BI36" s="105"/>
      <c r="BJ36" s="106"/>
    </row>
    <row r="37" spans="1:62" s="24" customFormat="1" ht="13.5" thickBot="1" x14ac:dyDescent="0.25">
      <c r="A37" s="249"/>
      <c r="B37" s="110"/>
      <c r="C37" s="426"/>
      <c r="D37" s="411"/>
      <c r="E37" s="411"/>
      <c r="F37" s="410"/>
      <c r="G37" s="411"/>
      <c r="H37" s="411"/>
      <c r="I37" s="411"/>
      <c r="J37" s="411"/>
      <c r="K37" s="411"/>
      <c r="L37" s="411"/>
      <c r="M37" s="411"/>
      <c r="N37" s="411"/>
      <c r="O37" s="411"/>
      <c r="P37" s="411"/>
      <c r="Q37" s="411"/>
      <c r="R37" s="411"/>
      <c r="S37" s="411"/>
      <c r="T37" s="411"/>
      <c r="U37" s="411"/>
      <c r="V37" s="411"/>
      <c r="W37" s="411"/>
      <c r="X37" s="411"/>
      <c r="Y37" s="411"/>
      <c r="Z37" s="411"/>
      <c r="AA37" s="411"/>
      <c r="AB37" s="411"/>
      <c r="AC37" s="412"/>
      <c r="AD37" s="546"/>
      <c r="AE37" s="547"/>
      <c r="AF37" s="427"/>
      <c r="AG37" s="428"/>
      <c r="AH37" s="431"/>
      <c r="AI37" s="428"/>
      <c r="AJ37" s="86"/>
      <c r="AK37" s="429">
        <f>SUM(AM37,AW37)</f>
        <v>0</v>
      </c>
      <c r="AL37" s="538"/>
      <c r="AM37" s="414">
        <f>SUM(AO37:AV37)</f>
        <v>0</v>
      </c>
      <c r="AN37" s="414"/>
      <c r="AO37" s="414"/>
      <c r="AP37" s="414"/>
      <c r="AQ37" s="414"/>
      <c r="AR37" s="414"/>
      <c r="AS37" s="414"/>
      <c r="AT37" s="414"/>
      <c r="AU37" s="414"/>
      <c r="AV37" s="414"/>
      <c r="AW37" s="531"/>
      <c r="AX37" s="532"/>
      <c r="AY37" s="206"/>
      <c r="AZ37" s="205"/>
      <c r="BA37" s="205"/>
      <c r="BB37" s="205"/>
      <c r="BC37" s="205"/>
      <c r="BD37" s="205"/>
      <c r="BE37" s="205"/>
      <c r="BF37" s="205"/>
      <c r="BG37" s="205"/>
      <c r="BH37" s="205"/>
      <c r="BI37" s="205"/>
      <c r="BJ37" s="207"/>
    </row>
    <row r="38" spans="1:62" s="24" customFormat="1" ht="13.5" thickBot="1" x14ac:dyDescent="0.25">
      <c r="B38" s="111"/>
      <c r="C38" s="244"/>
      <c r="D38" s="327"/>
      <c r="E38" s="327"/>
      <c r="F38" s="330"/>
      <c r="G38" s="327"/>
      <c r="H38" s="327"/>
      <c r="I38" s="327"/>
      <c r="J38" s="327"/>
      <c r="K38" s="327"/>
      <c r="L38" s="327"/>
      <c r="M38" s="327"/>
      <c r="N38" s="327"/>
      <c r="O38" s="327"/>
      <c r="P38" s="327"/>
      <c r="Q38" s="327"/>
      <c r="R38" s="327"/>
      <c r="S38" s="327"/>
      <c r="T38" s="327"/>
      <c r="U38" s="327"/>
      <c r="V38" s="327"/>
      <c r="W38" s="327"/>
      <c r="X38" s="327"/>
      <c r="Y38" s="327"/>
      <c r="Z38" s="327"/>
      <c r="AA38" s="327"/>
      <c r="AB38" s="327"/>
      <c r="AC38" s="113"/>
      <c r="AD38" s="244"/>
      <c r="AE38" s="151"/>
      <c r="AF38" s="113"/>
      <c r="AG38" s="114"/>
      <c r="AH38" s="113"/>
      <c r="AI38" s="70"/>
      <c r="AJ38" s="115"/>
      <c r="AK38" s="419">
        <f>SUM(AM38,AW38)</f>
        <v>0</v>
      </c>
      <c r="AL38" s="420"/>
      <c r="AM38" s="521">
        <f>SUM(AO38:AV38)</f>
        <v>0</v>
      </c>
      <c r="AN38" s="420"/>
      <c r="AO38" s="415"/>
      <c r="AP38" s="416"/>
      <c r="AQ38" s="415"/>
      <c r="AR38" s="416"/>
      <c r="AS38" s="415"/>
      <c r="AT38" s="416"/>
      <c r="AU38" s="415"/>
      <c r="AV38" s="416"/>
      <c r="AW38" s="415"/>
      <c r="AX38" s="524"/>
      <c r="AY38" s="208"/>
      <c r="AZ38" s="209"/>
      <c r="BA38" s="209"/>
      <c r="BB38" s="209"/>
      <c r="BC38" s="209"/>
      <c r="BD38" s="209"/>
      <c r="BE38" s="209"/>
      <c r="BF38" s="209"/>
      <c r="BG38" s="209"/>
      <c r="BH38" s="209"/>
      <c r="BI38" s="209"/>
      <c r="BJ38" s="210"/>
    </row>
    <row r="39" spans="1:62" s="25" customFormat="1" ht="6.75" customHeight="1" thickBot="1" x14ac:dyDescent="0.25">
      <c r="B39" s="87"/>
      <c r="C39" s="118"/>
      <c r="D39" s="119"/>
      <c r="E39" s="119"/>
      <c r="F39" s="119"/>
      <c r="G39" s="119"/>
      <c r="H39" s="119"/>
      <c r="I39" s="119"/>
      <c r="J39" s="119"/>
      <c r="K39" s="119"/>
      <c r="L39" s="119"/>
      <c r="M39" s="119"/>
      <c r="N39" s="119"/>
      <c r="O39" s="119"/>
      <c r="P39" s="119"/>
      <c r="Q39" s="57"/>
      <c r="R39" s="119"/>
      <c r="S39" s="119"/>
      <c r="T39" s="119"/>
      <c r="U39" s="119"/>
      <c r="V39" s="119"/>
      <c r="W39" s="119"/>
      <c r="X39" s="119"/>
      <c r="Y39" s="119"/>
      <c r="Z39" s="119"/>
      <c r="AA39" s="119"/>
      <c r="AB39" s="119"/>
      <c r="AC39" s="119"/>
      <c r="AD39" s="119"/>
      <c r="AE39" s="119"/>
      <c r="AF39" s="57"/>
      <c r="AG39" s="119"/>
      <c r="AH39" s="119"/>
      <c r="AI39" s="119"/>
      <c r="AJ39" s="119"/>
      <c r="AK39" s="119"/>
      <c r="AL39" s="119"/>
      <c r="AM39" s="119"/>
      <c r="AN39" s="119"/>
      <c r="AO39" s="119"/>
      <c r="AP39" s="119"/>
      <c r="AQ39" s="119"/>
      <c r="AR39" s="119"/>
      <c r="AS39" s="119"/>
      <c r="AT39" s="119"/>
      <c r="AU39" s="57"/>
      <c r="AV39" s="119"/>
      <c r="AW39" s="119"/>
      <c r="AX39" s="119"/>
      <c r="AY39" s="119"/>
      <c r="AZ39" s="119"/>
      <c r="BA39" s="119"/>
      <c r="BB39" s="119"/>
      <c r="BC39" s="119"/>
      <c r="BD39" s="119"/>
      <c r="BE39" s="119"/>
      <c r="BF39" s="119"/>
      <c r="BG39" s="119"/>
      <c r="BH39" s="119"/>
      <c r="BI39" s="119"/>
      <c r="BJ39" s="120"/>
    </row>
    <row r="40" spans="1:62" s="24" customFormat="1" x14ac:dyDescent="0.2">
      <c r="B40" s="122"/>
      <c r="C40" s="417" t="s">
        <v>100</v>
      </c>
      <c r="D40" s="418"/>
      <c r="E40" s="418"/>
      <c r="F40" s="418"/>
      <c r="G40" s="418"/>
      <c r="H40" s="418"/>
      <c r="I40" s="418"/>
      <c r="J40" s="418"/>
      <c r="K40" s="418"/>
      <c r="L40" s="418"/>
      <c r="M40" s="418"/>
      <c r="N40" s="418"/>
      <c r="O40" s="418"/>
      <c r="P40" s="418"/>
      <c r="Q40" s="418"/>
      <c r="R40" s="124" t="s">
        <v>101</v>
      </c>
      <c r="S40" s="123"/>
      <c r="T40" s="123"/>
      <c r="U40" s="123"/>
      <c r="V40" s="123"/>
      <c r="W40" s="123"/>
      <c r="X40" s="123"/>
      <c r="Y40" s="123"/>
      <c r="Z40" s="123"/>
      <c r="AA40" s="125"/>
      <c r="AB40" s="126"/>
      <c r="AC40" s="126"/>
      <c r="AD40" s="126"/>
      <c r="AE40" s="126"/>
      <c r="AF40" s="126"/>
      <c r="AG40" s="126"/>
      <c r="AH40" s="126"/>
      <c r="AI40" s="126"/>
      <c r="AJ40" s="127"/>
      <c r="AK40" s="522">
        <f>SUM(AM40,AW40)</f>
        <v>0</v>
      </c>
      <c r="AL40" s="523"/>
      <c r="AM40" s="422">
        <f>SUM(AO40:AV40)</f>
        <v>0</v>
      </c>
      <c r="AN40" s="423"/>
      <c r="AO40" s="422"/>
      <c r="AP40" s="423"/>
      <c r="AQ40" s="422"/>
      <c r="AR40" s="423"/>
      <c r="AS40" s="422"/>
      <c r="AT40" s="423"/>
      <c r="AU40" s="422"/>
      <c r="AV40" s="423"/>
      <c r="AW40" s="422"/>
      <c r="AX40" s="530"/>
      <c r="AY40" s="198">
        <f t="shared" ref="AY40:BJ40" si="2">SUM(AY36:AY38)</f>
        <v>0</v>
      </c>
      <c r="AZ40" s="199">
        <f t="shared" si="2"/>
        <v>0</v>
      </c>
      <c r="BA40" s="199">
        <f t="shared" si="2"/>
        <v>0</v>
      </c>
      <c r="BB40" s="199">
        <f t="shared" si="2"/>
        <v>0</v>
      </c>
      <c r="BC40" s="199">
        <f t="shared" si="2"/>
        <v>0</v>
      </c>
      <c r="BD40" s="199">
        <f t="shared" si="2"/>
        <v>0</v>
      </c>
      <c r="BE40" s="199">
        <f t="shared" si="2"/>
        <v>0</v>
      </c>
      <c r="BF40" s="199">
        <f t="shared" si="2"/>
        <v>0</v>
      </c>
      <c r="BG40" s="199">
        <f t="shared" si="2"/>
        <v>0</v>
      </c>
      <c r="BH40" s="199">
        <f t="shared" si="2"/>
        <v>0</v>
      </c>
      <c r="BI40" s="200">
        <f t="shared" si="2"/>
        <v>0</v>
      </c>
      <c r="BJ40" s="201">
        <f t="shared" si="2"/>
        <v>0</v>
      </c>
    </row>
    <row r="41" spans="1:62" x14ac:dyDescent="0.2">
      <c r="B41" s="134"/>
      <c r="C41" s="407"/>
      <c r="D41" s="408"/>
      <c r="E41" s="408"/>
      <c r="F41" s="408"/>
      <c r="G41" s="408"/>
      <c r="H41" s="408"/>
      <c r="I41" s="408"/>
      <c r="J41" s="408"/>
      <c r="K41" s="408"/>
      <c r="L41" s="408"/>
      <c r="M41" s="408"/>
      <c r="N41" s="408"/>
      <c r="O41" s="408"/>
      <c r="P41" s="408"/>
      <c r="Q41" s="408"/>
      <c r="R41" s="70" t="s">
        <v>114</v>
      </c>
      <c r="S41" s="28"/>
      <c r="T41" s="28"/>
      <c r="U41" s="28"/>
      <c r="V41" s="28"/>
      <c r="W41" s="28"/>
      <c r="X41" s="28"/>
      <c r="Y41" s="28"/>
      <c r="Z41" s="28"/>
      <c r="AA41" s="25"/>
      <c r="AB41" s="28"/>
      <c r="AC41" s="28"/>
      <c r="AD41" s="28"/>
      <c r="AE41" s="28"/>
      <c r="AF41" s="28"/>
      <c r="AG41" s="28"/>
      <c r="AH41" s="28"/>
      <c r="AI41" s="28"/>
      <c r="AJ41" s="28"/>
      <c r="AK41" s="579">
        <f>SUM(AM41,AW41)</f>
        <v>0</v>
      </c>
      <c r="AL41" s="580"/>
      <c r="AM41" s="558">
        <f>SUM(AO41:AV41)</f>
        <v>0</v>
      </c>
      <c r="AN41" s="559"/>
      <c r="AO41" s="558"/>
      <c r="AP41" s="559"/>
      <c r="AQ41" s="558"/>
      <c r="AR41" s="559"/>
      <c r="AS41" s="558"/>
      <c r="AT41" s="559"/>
      <c r="AU41" s="558"/>
      <c r="AV41" s="559"/>
      <c r="AW41" s="558"/>
      <c r="AX41" s="574"/>
      <c r="AY41" s="309">
        <f t="shared" ref="AY41:BJ41" si="3">AY40</f>
        <v>0</v>
      </c>
      <c r="AZ41" s="310">
        <f t="shared" si="3"/>
        <v>0</v>
      </c>
      <c r="BA41" s="310">
        <f t="shared" si="3"/>
        <v>0</v>
      </c>
      <c r="BB41" s="310">
        <f t="shared" si="3"/>
        <v>0</v>
      </c>
      <c r="BC41" s="310">
        <f t="shared" si="3"/>
        <v>0</v>
      </c>
      <c r="BD41" s="310">
        <f t="shared" si="3"/>
        <v>0</v>
      </c>
      <c r="BE41" s="310">
        <f t="shared" si="3"/>
        <v>0</v>
      </c>
      <c r="BF41" s="310">
        <f t="shared" si="3"/>
        <v>0</v>
      </c>
      <c r="BG41" s="310">
        <f t="shared" si="3"/>
        <v>0</v>
      </c>
      <c r="BH41" s="310">
        <f t="shared" si="3"/>
        <v>0</v>
      </c>
      <c r="BI41" s="310">
        <f t="shared" si="3"/>
        <v>0</v>
      </c>
      <c r="BJ41" s="311">
        <f t="shared" si="3"/>
        <v>0</v>
      </c>
    </row>
    <row r="42" spans="1:62" x14ac:dyDescent="0.2">
      <c r="B42" s="134"/>
      <c r="C42" s="407"/>
      <c r="D42" s="408"/>
      <c r="E42" s="408"/>
      <c r="F42" s="408"/>
      <c r="G42" s="408"/>
      <c r="H42" s="408"/>
      <c r="I42" s="408"/>
      <c r="J42" s="408"/>
      <c r="K42" s="408"/>
      <c r="L42" s="408"/>
      <c r="M42" s="408"/>
      <c r="N42" s="408"/>
      <c r="O42" s="408"/>
      <c r="P42" s="408"/>
      <c r="Q42" s="408"/>
      <c r="R42" s="553" t="s">
        <v>259</v>
      </c>
      <c r="S42" s="553"/>
      <c r="T42" s="553"/>
      <c r="U42" s="553"/>
      <c r="V42" s="553"/>
      <c r="W42" s="553"/>
      <c r="X42" s="553"/>
      <c r="Y42" s="553"/>
      <c r="Z42" s="553"/>
      <c r="AA42" s="553"/>
      <c r="AB42" s="553"/>
      <c r="AC42" s="553"/>
      <c r="AD42" s="28"/>
      <c r="AE42" s="28"/>
      <c r="AF42" s="28"/>
      <c r="AG42" s="28"/>
      <c r="AH42" s="28"/>
      <c r="AI42" s="28"/>
      <c r="AJ42" s="28"/>
      <c r="AK42" s="306"/>
      <c r="AL42" s="307"/>
      <c r="AM42" s="312"/>
      <c r="AN42" s="308"/>
      <c r="AO42" s="312"/>
      <c r="AP42" s="308"/>
      <c r="AQ42" s="312"/>
      <c r="AR42" s="308"/>
      <c r="AS42" s="312"/>
      <c r="AT42" s="308"/>
      <c r="AU42" s="312"/>
      <c r="AV42" s="308"/>
      <c r="AW42" s="312"/>
      <c r="AX42" s="312"/>
      <c r="AY42" s="309"/>
      <c r="AZ42" s="310"/>
      <c r="BA42" s="310"/>
      <c r="BB42" s="310"/>
      <c r="BC42" s="310"/>
      <c r="BD42" s="310"/>
      <c r="BE42" s="310"/>
      <c r="BF42" s="310"/>
      <c r="BG42" s="310"/>
      <c r="BH42" s="310"/>
      <c r="BI42" s="310"/>
      <c r="BJ42" s="311"/>
    </row>
    <row r="43" spans="1:62" ht="13.5" thickBot="1" x14ac:dyDescent="0.25">
      <c r="B43" s="134"/>
      <c r="C43" s="407"/>
      <c r="D43" s="408"/>
      <c r="E43" s="408"/>
      <c r="F43" s="408"/>
      <c r="G43" s="408"/>
      <c r="H43" s="408"/>
      <c r="I43" s="408"/>
      <c r="J43" s="408"/>
      <c r="K43" s="408"/>
      <c r="L43" s="408"/>
      <c r="M43" s="408"/>
      <c r="N43" s="408"/>
      <c r="O43" s="408"/>
      <c r="P43" s="408"/>
      <c r="Q43" s="408"/>
      <c r="R43" s="70" t="s">
        <v>258</v>
      </c>
      <c r="S43" s="28"/>
      <c r="T43" s="28"/>
      <c r="U43" s="28"/>
      <c r="V43" s="28"/>
      <c r="W43" s="28"/>
      <c r="X43" s="28"/>
      <c r="Y43" s="28"/>
      <c r="Z43" s="28"/>
      <c r="AA43" s="25"/>
      <c r="AB43" s="28"/>
      <c r="AC43" s="28"/>
      <c r="AD43" s="28"/>
      <c r="AE43" s="28"/>
      <c r="AF43" s="28"/>
      <c r="AG43" s="28"/>
      <c r="AH43" s="28"/>
      <c r="AI43" s="28"/>
      <c r="AJ43" s="28"/>
      <c r="AK43" s="313"/>
      <c r="AL43" s="314"/>
      <c r="AM43" s="315"/>
      <c r="AN43" s="319"/>
      <c r="AO43" s="315"/>
      <c r="AP43" s="319"/>
      <c r="AQ43" s="315"/>
      <c r="AR43" s="319"/>
      <c r="AS43" s="315"/>
      <c r="AT43" s="319"/>
      <c r="AU43" s="315"/>
      <c r="AV43" s="319"/>
      <c r="AW43" s="315"/>
      <c r="AX43" s="315"/>
      <c r="AY43" s="316"/>
      <c r="AZ43" s="317"/>
      <c r="BA43" s="317"/>
      <c r="BB43" s="317"/>
      <c r="BC43" s="317"/>
      <c r="BD43" s="317"/>
      <c r="BE43" s="317"/>
      <c r="BF43" s="317"/>
      <c r="BG43" s="317"/>
      <c r="BH43" s="317"/>
      <c r="BI43" s="317"/>
      <c r="BJ43" s="318"/>
    </row>
    <row r="44" spans="1:62" x14ac:dyDescent="0.2">
      <c r="B44" s="134"/>
      <c r="C44" s="409"/>
      <c r="D44" s="408"/>
      <c r="E44" s="408"/>
      <c r="F44" s="408"/>
      <c r="G44" s="408"/>
      <c r="H44" s="408"/>
      <c r="I44" s="408"/>
      <c r="J44" s="408"/>
      <c r="K44" s="408"/>
      <c r="L44" s="408"/>
      <c r="M44" s="408"/>
      <c r="N44" s="408"/>
      <c r="O44" s="408"/>
      <c r="P44" s="408"/>
      <c r="Q44" s="408"/>
      <c r="R44" s="70" t="s">
        <v>102</v>
      </c>
      <c r="S44" s="28"/>
      <c r="T44" s="28"/>
      <c r="U44" s="28"/>
      <c r="V44" s="28"/>
      <c r="W44" s="28"/>
      <c r="X44" s="28"/>
      <c r="Y44" s="28"/>
      <c r="Z44" s="28"/>
      <c r="AB44" s="135"/>
      <c r="AC44" s="135"/>
      <c r="AD44" s="135"/>
      <c r="AE44" s="135"/>
      <c r="AF44" s="135"/>
      <c r="AG44" s="135"/>
      <c r="AH44" s="135"/>
      <c r="AI44" s="135"/>
      <c r="AJ44" s="135"/>
      <c r="AK44" s="581">
        <f>SUM(AY44:BJ44)</f>
        <v>0</v>
      </c>
      <c r="AL44" s="582"/>
      <c r="AM44" s="245"/>
      <c r="AN44" s="70"/>
      <c r="AO44" s="70"/>
      <c r="AP44" s="70"/>
      <c r="AQ44" s="70"/>
      <c r="AR44" s="70"/>
      <c r="AS44" s="70"/>
      <c r="AT44" s="70"/>
      <c r="AU44" s="70"/>
      <c r="AV44" s="70"/>
      <c r="AW44" s="70"/>
      <c r="AX44" s="70"/>
      <c r="AY44" s="196"/>
      <c r="AZ44" s="197"/>
      <c r="BA44" s="197"/>
      <c r="BB44" s="197"/>
      <c r="BC44" s="197"/>
      <c r="BD44" s="197"/>
      <c r="BE44" s="197"/>
      <c r="BF44" s="197"/>
      <c r="BG44" s="197"/>
      <c r="BH44" s="197"/>
      <c r="BI44" s="197"/>
      <c r="BJ44" s="184"/>
    </row>
    <row r="45" spans="1:62" x14ac:dyDescent="0.2">
      <c r="A45" s="248">
        <f>AW45</f>
        <v>0</v>
      </c>
      <c r="B45" s="134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136" t="s">
        <v>104</v>
      </c>
      <c r="S45" s="28"/>
      <c r="T45" s="28"/>
      <c r="U45" s="28"/>
      <c r="V45" s="70"/>
      <c r="W45" s="28"/>
      <c r="X45" s="28"/>
      <c r="Y45" s="28"/>
      <c r="Z45" s="28"/>
      <c r="AB45" s="137"/>
      <c r="AC45" s="137"/>
      <c r="AD45" s="137"/>
      <c r="AE45" s="137"/>
      <c r="AF45" s="137"/>
      <c r="AG45" s="137"/>
      <c r="AH45" s="137"/>
      <c r="AI45" s="137"/>
      <c r="AJ45" s="137"/>
      <c r="AK45" s="405">
        <f>SUM(AY45:BJ45)</f>
        <v>0</v>
      </c>
      <c r="AL45" s="406"/>
      <c r="AM45" s="246" t="s">
        <v>156</v>
      </c>
      <c r="AN45" s="70"/>
      <c r="AO45" s="70"/>
      <c r="AP45" s="70"/>
      <c r="AQ45" s="70"/>
      <c r="AR45" s="70"/>
      <c r="AS45" s="70"/>
      <c r="AT45" s="70"/>
      <c r="AU45" s="70"/>
      <c r="AV45" s="247"/>
      <c r="AW45" s="572">
        <f>AK40/KCU+AK45+MPNE</f>
        <v>0</v>
      </c>
      <c r="AX45" s="573"/>
      <c r="AY45" s="165"/>
      <c r="AZ45" s="163"/>
      <c r="BA45" s="163"/>
      <c r="BB45" s="163"/>
      <c r="BC45" s="163"/>
      <c r="BD45" s="163"/>
      <c r="BE45" s="163"/>
      <c r="BF45" s="163"/>
      <c r="BG45" s="163"/>
      <c r="BH45" s="163"/>
      <c r="BI45" s="163"/>
      <c r="BJ45" s="178"/>
    </row>
    <row r="46" spans="1:62" ht="13.5" thickBot="1" x14ac:dyDescent="0.25">
      <c r="B46" s="320"/>
      <c r="C46" s="66"/>
      <c r="D46" s="66"/>
      <c r="E46" s="66"/>
      <c r="F46" s="66"/>
      <c r="G46" s="66"/>
      <c r="H46" s="66"/>
      <c r="I46" s="66"/>
      <c r="J46" s="66"/>
      <c r="K46" s="66"/>
      <c r="L46" s="66"/>
      <c r="M46" s="66"/>
      <c r="N46" s="66"/>
      <c r="O46" s="66"/>
      <c r="P46" s="66"/>
      <c r="Q46" s="66"/>
      <c r="R46" s="321" t="s">
        <v>105</v>
      </c>
      <c r="S46" s="66"/>
      <c r="T46" s="66"/>
      <c r="U46" s="66"/>
      <c r="V46" s="322"/>
      <c r="W46" s="66"/>
      <c r="X46" s="66"/>
      <c r="Y46" s="66"/>
      <c r="Z46" s="66"/>
      <c r="AA46" s="64"/>
      <c r="AB46" s="323"/>
      <c r="AC46" s="323"/>
      <c r="AD46" s="323"/>
      <c r="AE46" s="323"/>
      <c r="AF46" s="323"/>
      <c r="AG46" s="323"/>
      <c r="AH46" s="323"/>
      <c r="AI46" s="323"/>
      <c r="AJ46" s="323"/>
      <c r="AK46" s="577">
        <f>SUM(AY46:BJ46)</f>
        <v>0</v>
      </c>
      <c r="AL46" s="578"/>
      <c r="AM46" s="324"/>
      <c r="AN46" s="322"/>
      <c r="AO46" s="64"/>
      <c r="AP46" s="64"/>
      <c r="AQ46" s="64"/>
      <c r="AR46" s="64"/>
      <c r="AS46" s="64"/>
      <c r="AT46" s="64"/>
      <c r="AU46" s="64"/>
      <c r="AV46" s="64"/>
      <c r="AW46" s="64"/>
      <c r="AX46" s="64"/>
      <c r="AY46" s="185"/>
      <c r="AZ46" s="186"/>
      <c r="BA46" s="186"/>
      <c r="BB46" s="186"/>
      <c r="BC46" s="186"/>
      <c r="BD46" s="186"/>
      <c r="BE46" s="186"/>
      <c r="BF46" s="186"/>
      <c r="BG46" s="186"/>
      <c r="BH46" s="186"/>
      <c r="BI46" s="186"/>
      <c r="BJ46" s="187"/>
    </row>
    <row r="47" spans="1:62" x14ac:dyDescent="0.2">
      <c r="BC47" s="24"/>
      <c r="BD47" s="24"/>
      <c r="BE47" s="24"/>
      <c r="BF47" s="24"/>
      <c r="BG47" s="24"/>
      <c r="BH47" s="24"/>
      <c r="BI47" s="24"/>
      <c r="BJ47" s="24"/>
    </row>
    <row r="48" spans="1:62" x14ac:dyDescent="0.2">
      <c r="BC48" s="24"/>
      <c r="BD48" s="24"/>
      <c r="BE48" s="24"/>
      <c r="BF48" s="24"/>
      <c r="BG48" s="24"/>
      <c r="BH48" s="24"/>
      <c r="BI48" s="24"/>
      <c r="BJ48" s="24"/>
    </row>
    <row r="49" spans="55:62" x14ac:dyDescent="0.2">
      <c r="BC49" s="24"/>
      <c r="BD49" s="24"/>
      <c r="BE49" s="24"/>
      <c r="BF49" s="24"/>
      <c r="BG49" s="24"/>
      <c r="BH49" s="24"/>
      <c r="BI49" s="24"/>
      <c r="BJ49" s="24"/>
    </row>
    <row r="50" spans="55:62" x14ac:dyDescent="0.2">
      <c r="BC50" s="24"/>
      <c r="BD50" s="24"/>
      <c r="BE50" s="24"/>
      <c r="BF50" s="24"/>
      <c r="BG50" s="24"/>
      <c r="BH50" s="24"/>
      <c r="BI50" s="24"/>
      <c r="BJ50" s="24"/>
    </row>
    <row r="51" spans="55:62" x14ac:dyDescent="0.2">
      <c r="BC51" s="24"/>
      <c r="BD51" s="24"/>
      <c r="BE51" s="24"/>
      <c r="BF51" s="24"/>
      <c r="BG51" s="24"/>
      <c r="BH51" s="24"/>
      <c r="BI51" s="24"/>
      <c r="BJ51" s="24"/>
    </row>
    <row r="52" spans="55:62" x14ac:dyDescent="0.2">
      <c r="BC52" s="24"/>
      <c r="BD52" s="24"/>
      <c r="BE52" s="24"/>
      <c r="BF52" s="24"/>
      <c r="BG52" s="24"/>
      <c r="BH52" s="24"/>
      <c r="BI52" s="24"/>
      <c r="BJ52" s="24"/>
    </row>
    <row r="53" spans="55:62" x14ac:dyDescent="0.2">
      <c r="BC53" s="24"/>
      <c r="BD53" s="24"/>
      <c r="BE53" s="24"/>
      <c r="BF53" s="24"/>
      <c r="BG53" s="24"/>
      <c r="BH53" s="24"/>
      <c r="BI53" s="24"/>
      <c r="BJ53" s="24"/>
    </row>
    <row r="54" spans="55:62" x14ac:dyDescent="0.2">
      <c r="BC54" s="24"/>
      <c r="BD54" s="24"/>
      <c r="BE54" s="24"/>
      <c r="BF54" s="24"/>
      <c r="BG54" s="24"/>
      <c r="BH54" s="24"/>
      <c r="BI54" s="24"/>
      <c r="BJ54" s="24"/>
    </row>
    <row r="55" spans="55:62" x14ac:dyDescent="0.2">
      <c r="BC55" s="24"/>
      <c r="BD55" s="24"/>
      <c r="BE55" s="24"/>
      <c r="BF55" s="24"/>
      <c r="BG55" s="24"/>
      <c r="BH55" s="24"/>
      <c r="BI55" s="24"/>
      <c r="BJ55" s="24"/>
    </row>
    <row r="56" spans="55:62" x14ac:dyDescent="0.2">
      <c r="BC56" s="24"/>
      <c r="BD56" s="24"/>
      <c r="BE56" s="24"/>
      <c r="BF56" s="24"/>
      <c r="BG56" s="24"/>
      <c r="BH56" s="24"/>
      <c r="BI56" s="24"/>
      <c r="BJ56" s="24"/>
    </row>
    <row r="57" spans="55:62" x14ac:dyDescent="0.2">
      <c r="BC57" s="24"/>
      <c r="BD57" s="24"/>
      <c r="BE57" s="24"/>
      <c r="BF57" s="24"/>
      <c r="BG57" s="24"/>
      <c r="BH57" s="24"/>
      <c r="BI57" s="24"/>
      <c r="BJ57" s="24"/>
    </row>
    <row r="58" spans="55:62" x14ac:dyDescent="0.2">
      <c r="BC58" s="24"/>
      <c r="BD58" s="24"/>
      <c r="BE58" s="24"/>
      <c r="BF58" s="24"/>
      <c r="BG58" s="24"/>
      <c r="BH58" s="24"/>
      <c r="BI58" s="24"/>
      <c r="BJ58" s="24"/>
    </row>
    <row r="59" spans="55:62" x14ac:dyDescent="0.2">
      <c r="BC59" s="24"/>
      <c r="BD59" s="24"/>
      <c r="BE59" s="24"/>
      <c r="BF59" s="24"/>
      <c r="BG59" s="24"/>
      <c r="BH59" s="24"/>
      <c r="BI59" s="24"/>
      <c r="BJ59" s="24"/>
    </row>
    <row r="60" spans="55:62" x14ac:dyDescent="0.2">
      <c r="BC60" s="24"/>
      <c r="BD60" s="24"/>
      <c r="BE60" s="24"/>
      <c r="BF60" s="24"/>
      <c r="BG60" s="24"/>
      <c r="BH60" s="24"/>
      <c r="BI60" s="24"/>
      <c r="BJ60" s="24"/>
    </row>
    <row r="61" spans="55:62" x14ac:dyDescent="0.2">
      <c r="BC61" s="24"/>
      <c r="BD61" s="24"/>
      <c r="BE61" s="24"/>
      <c r="BF61" s="24"/>
      <c r="BG61" s="24"/>
      <c r="BH61" s="24"/>
      <c r="BI61" s="24"/>
      <c r="BJ61" s="24"/>
    </row>
    <row r="62" spans="55:62" x14ac:dyDescent="0.2">
      <c r="BC62" s="24"/>
      <c r="BD62" s="24"/>
      <c r="BE62" s="24"/>
      <c r="BF62" s="24"/>
      <c r="BG62" s="24"/>
      <c r="BH62" s="24"/>
      <c r="BI62" s="24"/>
      <c r="BJ62" s="24"/>
    </row>
    <row r="63" spans="55:62" x14ac:dyDescent="0.2">
      <c r="BC63" s="24"/>
      <c r="BD63" s="24"/>
      <c r="BE63" s="24"/>
      <c r="BF63" s="24"/>
      <c r="BG63" s="24"/>
      <c r="BH63" s="24"/>
      <c r="BI63" s="24"/>
      <c r="BJ63" s="24"/>
    </row>
    <row r="64" spans="55:62" x14ac:dyDescent="0.2">
      <c r="BC64" s="24"/>
      <c r="BD64" s="24"/>
      <c r="BE64" s="24"/>
      <c r="BF64" s="24"/>
      <c r="BG64" s="24"/>
      <c r="BH64" s="24"/>
      <c r="BI64" s="24"/>
      <c r="BJ64" s="24"/>
    </row>
    <row r="65" spans="55:62" x14ac:dyDescent="0.2">
      <c r="BC65" s="24"/>
      <c r="BD65" s="24"/>
      <c r="BE65" s="24"/>
      <c r="BF65" s="24"/>
      <c r="BG65" s="24"/>
      <c r="BH65" s="24"/>
      <c r="BI65" s="24"/>
      <c r="BJ65" s="24"/>
    </row>
  </sheetData>
  <mergeCells count="122">
    <mergeCell ref="AU41:AV41"/>
    <mergeCell ref="AK46:AL46"/>
    <mergeCell ref="AK41:AL41"/>
    <mergeCell ref="AK44:AL44"/>
    <mergeCell ref="AK45:AL45"/>
    <mergeCell ref="AS40:AT40"/>
    <mergeCell ref="AO40:AP40"/>
    <mergeCell ref="AM40:AN40"/>
    <mergeCell ref="AK40:AL40"/>
    <mergeCell ref="B2:L2"/>
    <mergeCell ref="AN5:BJ5"/>
    <mergeCell ref="AN6:BJ6"/>
    <mergeCell ref="AN7:BJ7"/>
    <mergeCell ref="AI8:BJ8"/>
    <mergeCell ref="D7:F7"/>
    <mergeCell ref="B27:B33"/>
    <mergeCell ref="B13:B16"/>
    <mergeCell ref="AM1:BI1"/>
    <mergeCell ref="AM2:BJ3"/>
    <mergeCell ref="BC11:BJ11"/>
    <mergeCell ref="BF13:BF16"/>
    <mergeCell ref="BD13:BD16"/>
    <mergeCell ref="BC13:BC16"/>
    <mergeCell ref="BH13:BH16"/>
    <mergeCell ref="BG13:BG16"/>
    <mergeCell ref="B1:L1"/>
    <mergeCell ref="E9:F9"/>
    <mergeCell ref="B4:L4"/>
    <mergeCell ref="B5:L5"/>
    <mergeCell ref="H8:L8"/>
    <mergeCell ref="H9:L9"/>
    <mergeCell ref="H7:L7"/>
    <mergeCell ref="AM29:AN33"/>
    <mergeCell ref="AE25:AG25"/>
    <mergeCell ref="N3:AH3"/>
    <mergeCell ref="I25:J25"/>
    <mergeCell ref="N5:AH5"/>
    <mergeCell ref="V11:AD11"/>
    <mergeCell ref="S25:U25"/>
    <mergeCell ref="B3:M3"/>
    <mergeCell ref="L25:O25"/>
    <mergeCell ref="Y25:AA25"/>
    <mergeCell ref="N6:AH7"/>
    <mergeCell ref="N4:AH4"/>
    <mergeCell ref="AY23:BB23"/>
    <mergeCell ref="BE13:BE16"/>
    <mergeCell ref="AN9:BJ9"/>
    <mergeCell ref="AY27:BJ27"/>
    <mergeCell ref="BJ13:BJ16"/>
    <mergeCell ref="AW37:AX37"/>
    <mergeCell ref="AY30:BJ30"/>
    <mergeCell ref="AW28:AX33"/>
    <mergeCell ref="AU37:AV37"/>
    <mergeCell ref="BI13:BI16"/>
    <mergeCell ref="AO29:AP33"/>
    <mergeCell ref="AM37:AN37"/>
    <mergeCell ref="AM36:AN36"/>
    <mergeCell ref="AM28:AR28"/>
    <mergeCell ref="AO37:AP37"/>
    <mergeCell ref="AO36:AP36"/>
    <mergeCell ref="AQ34:AR34"/>
    <mergeCell ref="AO34:AP34"/>
    <mergeCell ref="AM34:AN34"/>
    <mergeCell ref="AU38:AV38"/>
    <mergeCell ref="AS36:AT36"/>
    <mergeCell ref="AQ37:AR37"/>
    <mergeCell ref="AQ38:AR38"/>
    <mergeCell ref="AW45:AX45"/>
    <mergeCell ref="AK27:AX27"/>
    <mergeCell ref="AW40:AX40"/>
    <mergeCell ref="AU40:AV40"/>
    <mergeCell ref="AS38:AT38"/>
    <mergeCell ref="AK38:AL38"/>
    <mergeCell ref="AS28:AV28"/>
    <mergeCell ref="AQ36:AR36"/>
    <mergeCell ref="AS34:AT34"/>
    <mergeCell ref="AU29:AV33"/>
    <mergeCell ref="AU34:AV34"/>
    <mergeCell ref="AW34:AX34"/>
    <mergeCell ref="AW36:AX36"/>
    <mergeCell ref="AU36:AV36"/>
    <mergeCell ref="AW38:AX38"/>
    <mergeCell ref="AK28:AL33"/>
    <mergeCell ref="AK36:AL36"/>
    <mergeCell ref="AW41:AX41"/>
    <mergeCell ref="AM41:AN41"/>
    <mergeCell ref="AO41:AP41"/>
    <mergeCell ref="AO38:AP38"/>
    <mergeCell ref="AM38:AN38"/>
    <mergeCell ref="AK37:AL37"/>
    <mergeCell ref="AS37:AT37"/>
    <mergeCell ref="R42:AC42"/>
    <mergeCell ref="AH29:AI32"/>
    <mergeCell ref="AH37:AI37"/>
    <mergeCell ref="AH36:AI36"/>
    <mergeCell ref="AE27:AE32"/>
    <mergeCell ref="AQ29:AR33"/>
    <mergeCell ref="AQ40:AR40"/>
    <mergeCell ref="F37:AC37"/>
    <mergeCell ref="AS29:AT33"/>
    <mergeCell ref="AH34:AI34"/>
    <mergeCell ref="AQ41:AR41"/>
    <mergeCell ref="AS41:AT41"/>
    <mergeCell ref="AK34:AL34"/>
    <mergeCell ref="C30:AC30"/>
    <mergeCell ref="AD27:AD32"/>
    <mergeCell ref="AF27:AJ27"/>
    <mergeCell ref="AD34:AE34"/>
    <mergeCell ref="AF34:AG34"/>
    <mergeCell ref="AF29:AG32"/>
    <mergeCell ref="C34:AC34"/>
    <mergeCell ref="C41:Q44"/>
    <mergeCell ref="AF36:AG36"/>
    <mergeCell ref="C36:E36"/>
    <mergeCell ref="C37:E37"/>
    <mergeCell ref="F36:AC36"/>
    <mergeCell ref="C40:Q40"/>
    <mergeCell ref="AD37:AE37"/>
    <mergeCell ref="AF37:AG37"/>
    <mergeCell ref="AF28:AJ28"/>
    <mergeCell ref="AJ29:AJ32"/>
    <mergeCell ref="AD36:AE36"/>
  </mergeCells>
  <phoneticPr fontId="0" type="noConversion"/>
  <printOptions horizontalCentered="1"/>
  <pageMargins left="0.19685039370078741" right="0.19685039370078741" top="0.35433070866141736" bottom="0.47244094488188981" header="0.23622047244094491" footer="0.23622047244094491"/>
  <pageSetup paperSize="9" scale="65" orientation="landscape" horizontalDpi="300" r:id="rId1"/>
  <headerFooter alignWithMargins="0">
    <oddHeader>&amp;L&amp;"Times New Roman,обычный"&amp;8УАП и ОУП МГУ  НИВЦ МГУ  АИС "Учебный план"  &amp;R&amp;"Times New Roman,обычный"&amp;8&amp;D</oddHeader>
    <oddFooter>&amp;R&amp;"Times New Roman,Обычный"&amp;8&amp;P/&amp;N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65"/>
  <sheetViews>
    <sheetView showGridLines="0" showZeros="0" topLeftCell="B1" zoomScale="75" zoomScaleNormal="75" zoomScaleSheetLayoutView="75" workbookViewId="0">
      <selection activeCell="B1" sqref="B1:L1"/>
    </sheetView>
  </sheetViews>
  <sheetFormatPr defaultColWidth="8.85546875" defaultRowHeight="12.75" x14ac:dyDescent="0.2"/>
  <cols>
    <col min="1" max="1" width="6.42578125" style="22" hidden="1" customWidth="1"/>
    <col min="2" max="10" width="3.28515625" style="22" customWidth="1"/>
    <col min="11" max="11" width="3.85546875" style="22" customWidth="1"/>
    <col min="12" max="12" width="3.7109375" style="22" customWidth="1"/>
    <col min="13" max="50" width="3.28515625" style="22" customWidth="1"/>
    <col min="51" max="62" width="4.7109375" style="22" customWidth="1"/>
    <col min="63" max="16384" width="8.85546875" style="22"/>
  </cols>
  <sheetData>
    <row r="1" spans="1:62" ht="15.75" x14ac:dyDescent="0.25">
      <c r="A1" s="22">
        <v>36</v>
      </c>
      <c r="B1" s="492" t="s">
        <v>312</v>
      </c>
      <c r="C1" s="492"/>
      <c r="D1" s="492"/>
      <c r="E1" s="492"/>
      <c r="F1" s="492"/>
      <c r="G1" s="492"/>
      <c r="H1" s="492"/>
      <c r="I1" s="492"/>
      <c r="J1" s="492"/>
      <c r="K1" s="492"/>
      <c r="L1" s="492"/>
      <c r="AM1" s="506" t="s">
        <v>317</v>
      </c>
      <c r="AN1" s="506"/>
      <c r="AO1" s="506"/>
      <c r="AP1" s="506"/>
      <c r="AQ1" s="506"/>
      <c r="AR1" s="506"/>
      <c r="AS1" s="506"/>
      <c r="AT1" s="506"/>
      <c r="AU1" s="506"/>
      <c r="AV1" s="506"/>
      <c r="AW1" s="506"/>
      <c r="AX1" s="506"/>
      <c r="AY1" s="506"/>
      <c r="AZ1" s="506"/>
      <c r="BA1" s="506"/>
      <c r="BB1" s="506"/>
      <c r="BC1" s="506"/>
      <c r="BD1" s="506"/>
      <c r="BE1" s="506"/>
      <c r="BF1" s="506"/>
      <c r="BG1" s="506"/>
      <c r="BH1" s="506"/>
      <c r="BI1" s="506"/>
      <c r="BJ1" s="23"/>
    </row>
    <row r="2" spans="1:62" ht="14.25" customHeight="1" x14ac:dyDescent="0.25">
      <c r="B2" s="495" t="s">
        <v>313</v>
      </c>
      <c r="C2" s="495"/>
      <c r="D2" s="495"/>
      <c r="E2" s="495"/>
      <c r="F2" s="495"/>
      <c r="G2" s="495"/>
      <c r="H2" s="495"/>
      <c r="I2" s="495"/>
      <c r="J2" s="495"/>
      <c r="K2" s="495"/>
      <c r="L2" s="495"/>
      <c r="AM2" s="507" t="s">
        <v>320</v>
      </c>
      <c r="AN2" s="507"/>
      <c r="AO2" s="507"/>
      <c r="AP2" s="507"/>
      <c r="AQ2" s="507"/>
      <c r="AR2" s="507"/>
      <c r="AS2" s="507"/>
      <c r="AT2" s="507"/>
      <c r="AU2" s="507"/>
      <c r="AV2" s="507"/>
      <c r="AW2" s="507"/>
      <c r="AX2" s="507"/>
      <c r="AY2" s="507"/>
      <c r="AZ2" s="507"/>
      <c r="BA2" s="507"/>
      <c r="BB2" s="507"/>
      <c r="BC2" s="507"/>
      <c r="BD2" s="507"/>
      <c r="BE2" s="507"/>
      <c r="BF2" s="507"/>
      <c r="BG2" s="507"/>
      <c r="BH2" s="507"/>
      <c r="BI2" s="507"/>
      <c r="BJ2" s="507"/>
    </row>
    <row r="3" spans="1:62" ht="29.45" customHeight="1" x14ac:dyDescent="0.3">
      <c r="B3" s="502" t="s">
        <v>329</v>
      </c>
      <c r="C3" s="502"/>
      <c r="D3" s="502"/>
      <c r="E3" s="502"/>
      <c r="F3" s="502"/>
      <c r="G3" s="502"/>
      <c r="H3" s="502"/>
      <c r="I3" s="502"/>
      <c r="J3" s="502"/>
      <c r="K3" s="502"/>
      <c r="L3" s="502"/>
      <c r="N3" s="493" t="s">
        <v>310</v>
      </c>
      <c r="O3" s="493"/>
      <c r="P3" s="493"/>
      <c r="Q3" s="493"/>
      <c r="R3" s="493"/>
      <c r="S3" s="493"/>
      <c r="T3" s="493"/>
      <c r="U3" s="493"/>
      <c r="V3" s="493"/>
      <c r="W3" s="493"/>
      <c r="X3" s="493"/>
      <c r="Y3" s="493"/>
      <c r="Z3" s="493"/>
      <c r="AA3" s="493"/>
      <c r="AB3" s="493"/>
      <c r="AC3" s="493"/>
      <c r="AD3" s="493"/>
      <c r="AE3" s="493"/>
      <c r="AF3" s="493"/>
      <c r="AG3" s="493"/>
      <c r="AH3" s="493"/>
      <c r="AI3" s="335"/>
      <c r="AJ3" s="25"/>
      <c r="AK3" s="25"/>
      <c r="AL3" s="25"/>
      <c r="AM3" s="508"/>
      <c r="AN3" s="508"/>
      <c r="AO3" s="508"/>
      <c r="AP3" s="508"/>
      <c r="AQ3" s="508"/>
      <c r="AR3" s="508"/>
      <c r="AS3" s="508"/>
      <c r="AT3" s="508"/>
      <c r="AU3" s="508"/>
      <c r="AV3" s="508"/>
      <c r="AW3" s="508"/>
      <c r="AX3" s="508"/>
      <c r="AY3" s="508"/>
      <c r="AZ3" s="508"/>
      <c r="BA3" s="508"/>
      <c r="BB3" s="508"/>
      <c r="BC3" s="508"/>
      <c r="BD3" s="508"/>
      <c r="BE3" s="508"/>
      <c r="BF3" s="508"/>
      <c r="BG3" s="508"/>
      <c r="BH3" s="508"/>
      <c r="BI3" s="508"/>
      <c r="BJ3" s="508"/>
    </row>
    <row r="4" spans="1:62" ht="15.75" x14ac:dyDescent="0.25">
      <c r="B4" s="495" t="s">
        <v>314</v>
      </c>
      <c r="C4" s="495"/>
      <c r="D4" s="495"/>
      <c r="E4" s="495"/>
      <c r="F4" s="495"/>
      <c r="G4" s="495"/>
      <c r="H4" s="495"/>
      <c r="I4" s="495"/>
      <c r="J4" s="495"/>
      <c r="K4" s="495"/>
      <c r="L4" s="495"/>
      <c r="M4" s="26"/>
      <c r="N4" s="575"/>
      <c r="O4" s="576"/>
      <c r="P4" s="576"/>
      <c r="Q4" s="576"/>
      <c r="R4" s="576"/>
      <c r="S4" s="576"/>
      <c r="T4" s="576"/>
      <c r="U4" s="576"/>
      <c r="V4" s="576"/>
      <c r="W4" s="576"/>
      <c r="X4" s="576"/>
      <c r="Y4" s="576"/>
      <c r="Z4" s="576"/>
      <c r="AA4" s="576"/>
      <c r="AB4" s="576"/>
      <c r="AC4" s="576"/>
      <c r="AD4" s="576"/>
      <c r="AE4" s="576"/>
      <c r="AF4" s="576"/>
      <c r="AG4" s="576"/>
      <c r="AH4" s="576"/>
      <c r="AI4" s="25"/>
      <c r="AU4" s="25" t="s">
        <v>22</v>
      </c>
    </row>
    <row r="5" spans="1:62" ht="18.75" customHeight="1" x14ac:dyDescent="0.25">
      <c r="B5" s="492" t="s">
        <v>315</v>
      </c>
      <c r="C5" s="492"/>
      <c r="D5" s="492"/>
      <c r="E5" s="492"/>
      <c r="F5" s="492"/>
      <c r="G5" s="492"/>
      <c r="H5" s="492"/>
      <c r="I5" s="492"/>
      <c r="J5" s="492"/>
      <c r="K5" s="492"/>
      <c r="L5" s="492"/>
      <c r="N5" s="500"/>
      <c r="O5" s="500"/>
      <c r="P5" s="500"/>
      <c r="Q5" s="500"/>
      <c r="R5" s="500"/>
      <c r="S5" s="500"/>
      <c r="T5" s="500"/>
      <c r="U5" s="500"/>
      <c r="V5" s="500"/>
      <c r="W5" s="500"/>
      <c r="X5" s="500"/>
      <c r="Y5" s="500"/>
      <c r="Z5" s="500"/>
      <c r="AA5" s="500"/>
      <c r="AB5" s="500"/>
      <c r="AC5" s="500"/>
      <c r="AD5" s="500"/>
      <c r="AE5" s="500"/>
      <c r="AF5" s="500"/>
      <c r="AG5" s="500"/>
      <c r="AH5" s="500"/>
      <c r="AI5" s="107" t="s">
        <v>318</v>
      </c>
      <c r="AN5" s="482"/>
      <c r="AO5" s="483"/>
      <c r="AP5" s="483"/>
      <c r="AQ5" s="483"/>
      <c r="AR5" s="483"/>
      <c r="AS5" s="483"/>
      <c r="AT5" s="483"/>
      <c r="AU5" s="483"/>
      <c r="AV5" s="483"/>
      <c r="AW5" s="483"/>
      <c r="AX5" s="483"/>
      <c r="AY5" s="483"/>
      <c r="AZ5" s="483"/>
      <c r="BA5" s="483"/>
      <c r="BB5" s="483"/>
      <c r="BC5" s="483"/>
      <c r="BD5" s="483"/>
      <c r="BE5" s="483"/>
      <c r="BF5" s="483"/>
      <c r="BG5" s="483"/>
      <c r="BH5" s="483"/>
      <c r="BI5" s="483"/>
      <c r="BJ5" s="483"/>
    </row>
    <row r="6" spans="1:62" ht="18.75" customHeight="1" x14ac:dyDescent="0.2">
      <c r="N6" s="497"/>
      <c r="O6" s="497"/>
      <c r="P6" s="497"/>
      <c r="Q6" s="497"/>
      <c r="R6" s="497"/>
      <c r="S6" s="497"/>
      <c r="T6" s="497"/>
      <c r="U6" s="497"/>
      <c r="V6" s="497"/>
      <c r="W6" s="497"/>
      <c r="X6" s="497"/>
      <c r="Y6" s="497"/>
      <c r="Z6" s="497"/>
      <c r="AA6" s="497"/>
      <c r="AB6" s="497"/>
      <c r="AC6" s="497"/>
      <c r="AD6" s="497"/>
      <c r="AE6" s="497"/>
      <c r="AF6" s="497"/>
      <c r="AG6" s="497"/>
      <c r="AH6" s="497"/>
      <c r="AI6" s="107" t="s">
        <v>319</v>
      </c>
      <c r="AN6" s="482"/>
      <c r="AO6" s="483"/>
      <c r="AP6" s="483"/>
      <c r="AQ6" s="483"/>
      <c r="AR6" s="483"/>
      <c r="AS6" s="483"/>
      <c r="AT6" s="483"/>
      <c r="AU6" s="483"/>
      <c r="AV6" s="483"/>
      <c r="AW6" s="483"/>
      <c r="AX6" s="483"/>
      <c r="AY6" s="483"/>
      <c r="AZ6" s="483"/>
      <c r="BA6" s="483"/>
      <c r="BB6" s="483"/>
      <c r="BC6" s="483"/>
      <c r="BD6" s="483"/>
      <c r="BE6" s="483"/>
      <c r="BF6" s="483"/>
      <c r="BG6" s="483"/>
      <c r="BH6" s="483"/>
      <c r="BI6" s="483"/>
      <c r="BJ6" s="483"/>
    </row>
    <row r="7" spans="1:62" ht="18.75" customHeight="1" x14ac:dyDescent="0.2">
      <c r="C7" s="25" t="s">
        <v>24</v>
      </c>
      <c r="D7" s="498" t="s">
        <v>22</v>
      </c>
      <c r="E7" s="499"/>
      <c r="F7" s="499"/>
      <c r="G7" s="25"/>
      <c r="H7" s="498"/>
      <c r="I7" s="498"/>
      <c r="J7" s="498"/>
      <c r="K7" s="498"/>
      <c r="L7" s="498"/>
      <c r="N7" s="497"/>
      <c r="O7" s="497"/>
      <c r="P7" s="497"/>
      <c r="Q7" s="497"/>
      <c r="R7" s="497"/>
      <c r="S7" s="497"/>
      <c r="T7" s="497"/>
      <c r="U7" s="497"/>
      <c r="V7" s="497"/>
      <c r="W7" s="497"/>
      <c r="X7" s="497"/>
      <c r="Y7" s="497"/>
      <c r="Z7" s="497"/>
      <c r="AA7" s="497"/>
      <c r="AB7" s="497"/>
      <c r="AC7" s="497"/>
      <c r="AD7" s="497"/>
      <c r="AE7" s="497"/>
      <c r="AF7" s="497"/>
      <c r="AG7" s="497"/>
      <c r="AH7" s="497"/>
      <c r="AN7" s="482"/>
      <c r="AO7" s="483"/>
      <c r="AP7" s="483"/>
      <c r="AQ7" s="483"/>
      <c r="AR7" s="483"/>
      <c r="AS7" s="483"/>
      <c r="AT7" s="483"/>
      <c r="AU7" s="483"/>
      <c r="AV7" s="483"/>
      <c r="AW7" s="483"/>
      <c r="AX7" s="483"/>
      <c r="AY7" s="483"/>
      <c r="AZ7" s="483"/>
      <c r="BA7" s="483"/>
      <c r="BB7" s="483"/>
      <c r="BC7" s="483"/>
      <c r="BD7" s="483"/>
      <c r="BE7" s="483"/>
      <c r="BF7" s="483"/>
      <c r="BG7" s="483"/>
      <c r="BH7" s="483"/>
      <c r="BI7" s="483"/>
      <c r="BJ7" s="483"/>
    </row>
    <row r="8" spans="1:62" ht="18.75" customHeight="1" x14ac:dyDescent="0.2">
      <c r="E8" s="25"/>
      <c r="G8" s="25"/>
      <c r="H8" s="501" t="s">
        <v>316</v>
      </c>
      <c r="I8" s="501"/>
      <c r="J8" s="501"/>
      <c r="K8" s="501"/>
      <c r="L8" s="501"/>
      <c r="N8" s="25" t="s">
        <v>22</v>
      </c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482"/>
      <c r="AJ8" s="483"/>
      <c r="AK8" s="483"/>
      <c r="AL8" s="483"/>
      <c r="AM8" s="483"/>
      <c r="AN8" s="483"/>
      <c r="AO8" s="483"/>
      <c r="AP8" s="483"/>
      <c r="AQ8" s="483"/>
      <c r="AR8" s="483"/>
      <c r="AS8" s="483"/>
      <c r="AT8" s="483"/>
      <c r="AU8" s="483"/>
      <c r="AV8" s="483"/>
      <c r="AW8" s="483"/>
      <c r="AX8" s="483"/>
      <c r="AY8" s="483"/>
      <c r="AZ8" s="483"/>
      <c r="BA8" s="483"/>
      <c r="BB8" s="483"/>
      <c r="BC8" s="483"/>
      <c r="BD8" s="483"/>
      <c r="BE8" s="483"/>
      <c r="BF8" s="483"/>
      <c r="BG8" s="483"/>
      <c r="BH8" s="483"/>
      <c r="BI8" s="483"/>
      <c r="BJ8" s="483"/>
    </row>
    <row r="9" spans="1:62" ht="18.75" customHeight="1" x14ac:dyDescent="0.2">
      <c r="B9" s="25"/>
      <c r="C9" s="25"/>
      <c r="D9" s="25"/>
      <c r="E9" s="494"/>
      <c r="F9" s="494"/>
      <c r="G9" s="25"/>
      <c r="H9" s="494"/>
      <c r="I9" s="494"/>
      <c r="J9" s="494"/>
      <c r="K9" s="494"/>
      <c r="L9" s="494"/>
      <c r="AJ9" s="25"/>
      <c r="AK9" s="25"/>
      <c r="AL9" s="25"/>
      <c r="AN9" s="482"/>
      <c r="AO9" s="483"/>
      <c r="AP9" s="483"/>
      <c r="AQ9" s="483"/>
      <c r="AR9" s="483"/>
      <c r="AS9" s="483"/>
      <c r="AT9" s="483"/>
      <c r="AU9" s="483"/>
      <c r="AV9" s="483"/>
      <c r="AW9" s="483"/>
      <c r="AX9" s="483"/>
      <c r="AY9" s="483"/>
      <c r="AZ9" s="483"/>
      <c r="BA9" s="483"/>
      <c r="BB9" s="483"/>
      <c r="BC9" s="483"/>
      <c r="BD9" s="483"/>
      <c r="BE9" s="483"/>
      <c r="BF9" s="483"/>
      <c r="BG9" s="483"/>
      <c r="BH9" s="483"/>
      <c r="BI9" s="483"/>
      <c r="BJ9" s="483"/>
    </row>
    <row r="10" spans="1:62" ht="6.6" customHeight="1" x14ac:dyDescent="0.2"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AM10" s="25"/>
    </row>
    <row r="11" spans="1:62" ht="37.5" customHeight="1" x14ac:dyDescent="0.2"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V11" s="504" t="s">
        <v>311</v>
      </c>
      <c r="W11" s="504"/>
      <c r="X11" s="504"/>
      <c r="Y11" s="504"/>
      <c r="Z11" s="504"/>
      <c r="AA11" s="504"/>
      <c r="AB11" s="504"/>
      <c r="AC11" s="504"/>
      <c r="AD11" s="504"/>
      <c r="AL11" s="27" t="s">
        <v>22</v>
      </c>
      <c r="AM11" s="27"/>
      <c r="BC11" s="509" t="s">
        <v>321</v>
      </c>
      <c r="BD11" s="509"/>
      <c r="BE11" s="509"/>
      <c r="BF11" s="509"/>
      <c r="BG11" s="509"/>
      <c r="BH11" s="509"/>
      <c r="BI11" s="509"/>
      <c r="BJ11" s="509"/>
    </row>
    <row r="12" spans="1:62" ht="7.15" customHeight="1" thickBot="1" x14ac:dyDescent="0.25"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/>
      <c r="AJ12" s="25"/>
      <c r="AK12" s="25"/>
      <c r="AL12" s="25"/>
      <c r="AM12" s="25"/>
      <c r="AN12" s="25"/>
      <c r="AO12" s="25"/>
      <c r="AP12" s="25"/>
      <c r="AQ12" s="25"/>
      <c r="AR12" s="25"/>
      <c r="AS12" s="25"/>
      <c r="AT12" s="25"/>
      <c r="AU12" s="25"/>
      <c r="AV12" s="25"/>
      <c r="AW12" s="25"/>
      <c r="AX12" s="25"/>
      <c r="AY12" s="25"/>
      <c r="AZ12" s="25"/>
      <c r="BA12" s="25"/>
      <c r="BB12" s="25"/>
      <c r="BC12" s="25"/>
      <c r="BD12" s="25"/>
      <c r="BE12" s="25"/>
      <c r="BF12" s="25"/>
      <c r="BG12" s="25"/>
      <c r="BH12" s="25"/>
      <c r="BI12" s="25"/>
    </row>
    <row r="13" spans="1:62" ht="30" customHeight="1" x14ac:dyDescent="0.2">
      <c r="B13" s="449" t="s">
        <v>342</v>
      </c>
      <c r="C13" s="29" t="s">
        <v>322</v>
      </c>
      <c r="D13" s="30"/>
      <c r="E13" s="30"/>
      <c r="F13" s="30"/>
      <c r="G13" s="31">
        <v>29</v>
      </c>
      <c r="H13" s="30" t="s">
        <v>323</v>
      </c>
      <c r="I13" s="30"/>
      <c r="J13" s="30"/>
      <c r="K13" s="32">
        <v>27</v>
      </c>
      <c r="L13" s="30" t="s">
        <v>324</v>
      </c>
      <c r="M13" s="30"/>
      <c r="N13" s="30"/>
      <c r="O13" s="30"/>
      <c r="P13" s="30" t="s">
        <v>325</v>
      </c>
      <c r="Q13" s="30"/>
      <c r="R13" s="30"/>
      <c r="S13" s="30"/>
      <c r="T13" s="32">
        <v>29</v>
      </c>
      <c r="U13" s="30" t="s">
        <v>326</v>
      </c>
      <c r="V13" s="30"/>
      <c r="W13" s="30"/>
      <c r="X13" s="32">
        <v>26</v>
      </c>
      <c r="Y13" s="30" t="s">
        <v>327</v>
      </c>
      <c r="Z13" s="30"/>
      <c r="AA13" s="30"/>
      <c r="AB13" s="32">
        <v>23</v>
      </c>
      <c r="AC13" s="30" t="s">
        <v>328</v>
      </c>
      <c r="AD13" s="30"/>
      <c r="AE13" s="30"/>
      <c r="AF13" s="30"/>
      <c r="AG13" s="32">
        <v>30</v>
      </c>
      <c r="AH13" s="30" t="s">
        <v>330</v>
      </c>
      <c r="AI13" s="30"/>
      <c r="AJ13" s="30"/>
      <c r="AK13" s="32">
        <v>27</v>
      </c>
      <c r="AL13" s="30" t="s">
        <v>331</v>
      </c>
      <c r="AM13" s="30"/>
      <c r="AN13" s="30"/>
      <c r="AO13" s="30"/>
      <c r="AP13" s="30" t="s">
        <v>332</v>
      </c>
      <c r="AQ13" s="30"/>
      <c r="AR13" s="30"/>
      <c r="AS13" s="30"/>
      <c r="AT13" s="32">
        <v>29</v>
      </c>
      <c r="AU13" s="30" t="s">
        <v>333</v>
      </c>
      <c r="AV13" s="30"/>
      <c r="AW13" s="30"/>
      <c r="AX13" s="32">
        <v>27</v>
      </c>
      <c r="AY13" s="30" t="s">
        <v>334</v>
      </c>
      <c r="AZ13" s="30"/>
      <c r="BA13" s="30"/>
      <c r="BB13" s="33"/>
      <c r="BC13" s="510" t="s">
        <v>335</v>
      </c>
      <c r="BD13" s="484" t="s">
        <v>336</v>
      </c>
      <c r="BE13" s="484" t="s">
        <v>337</v>
      </c>
      <c r="BF13" s="484" t="s">
        <v>338</v>
      </c>
      <c r="BG13" s="484" t="s">
        <v>339</v>
      </c>
      <c r="BH13" s="490" t="s">
        <v>340</v>
      </c>
      <c r="BI13" s="487" t="s">
        <v>341</v>
      </c>
      <c r="BJ13" s="487" t="s">
        <v>342</v>
      </c>
    </row>
    <row r="14" spans="1:62" x14ac:dyDescent="0.2">
      <c r="B14" s="450"/>
      <c r="C14" s="34"/>
      <c r="D14" s="35"/>
      <c r="E14" s="35"/>
      <c r="F14" s="35"/>
      <c r="G14" s="36" t="s">
        <v>48</v>
      </c>
      <c r="H14" s="35"/>
      <c r="I14" s="35"/>
      <c r="J14" s="35"/>
      <c r="K14" s="36" t="s">
        <v>49</v>
      </c>
      <c r="L14" s="36"/>
      <c r="M14" s="36"/>
      <c r="N14" s="36"/>
      <c r="O14" s="36"/>
      <c r="P14" s="36"/>
      <c r="Q14" s="36"/>
      <c r="R14" s="36"/>
      <c r="S14" s="36"/>
      <c r="T14" s="36" t="s">
        <v>50</v>
      </c>
      <c r="U14" s="36"/>
      <c r="V14" s="36"/>
      <c r="W14" s="36"/>
      <c r="X14" s="36" t="s">
        <v>51</v>
      </c>
      <c r="Y14" s="36"/>
      <c r="Z14" s="36"/>
      <c r="AA14" s="36"/>
      <c r="AB14" s="36" t="s">
        <v>52</v>
      </c>
      <c r="AC14" s="36"/>
      <c r="AD14" s="36"/>
      <c r="AE14" s="36"/>
      <c r="AF14" s="36"/>
      <c r="AG14" s="36" t="s">
        <v>53</v>
      </c>
      <c r="AH14" s="36"/>
      <c r="AI14" s="36"/>
      <c r="AJ14" s="36"/>
      <c r="AK14" s="36" t="s">
        <v>54</v>
      </c>
      <c r="AL14" s="36"/>
      <c r="AM14" s="36"/>
      <c r="AN14" s="36"/>
      <c r="AO14" s="36"/>
      <c r="AP14" s="36"/>
      <c r="AQ14" s="36"/>
      <c r="AR14" s="36"/>
      <c r="AS14" s="36"/>
      <c r="AT14" s="36" t="s">
        <v>55</v>
      </c>
      <c r="AU14" s="36"/>
      <c r="AV14" s="36"/>
      <c r="AW14" s="36"/>
      <c r="AX14" s="36" t="s">
        <v>56</v>
      </c>
      <c r="AY14" s="36"/>
      <c r="AZ14" s="36"/>
      <c r="BA14" s="36"/>
      <c r="BB14" s="37"/>
      <c r="BC14" s="511"/>
      <c r="BD14" s="485"/>
      <c r="BE14" s="485"/>
      <c r="BF14" s="485"/>
      <c r="BG14" s="485"/>
      <c r="BH14" s="458"/>
      <c r="BI14" s="488"/>
      <c r="BJ14" s="488"/>
    </row>
    <row r="15" spans="1:62" x14ac:dyDescent="0.2">
      <c r="B15" s="450"/>
      <c r="C15" s="38">
        <v>1</v>
      </c>
      <c r="D15" s="39">
        <v>8</v>
      </c>
      <c r="E15" s="39">
        <v>15</v>
      </c>
      <c r="F15" s="35">
        <v>22</v>
      </c>
      <c r="G15" s="36">
        <v>5</v>
      </c>
      <c r="H15" s="36">
        <v>6</v>
      </c>
      <c r="I15" s="36">
        <v>13</v>
      </c>
      <c r="J15" s="36">
        <v>20</v>
      </c>
      <c r="K15" s="36">
        <v>2</v>
      </c>
      <c r="L15" s="36">
        <v>3</v>
      </c>
      <c r="M15" s="36">
        <v>10</v>
      </c>
      <c r="N15" s="36">
        <v>17</v>
      </c>
      <c r="O15" s="36">
        <v>24</v>
      </c>
      <c r="P15" s="36">
        <v>1</v>
      </c>
      <c r="Q15" s="36">
        <v>8</v>
      </c>
      <c r="R15" s="36">
        <v>15</v>
      </c>
      <c r="S15" s="36">
        <v>22</v>
      </c>
      <c r="T15" s="36">
        <v>4</v>
      </c>
      <c r="U15" s="36">
        <v>5</v>
      </c>
      <c r="V15" s="36">
        <v>12</v>
      </c>
      <c r="W15" s="36">
        <v>19</v>
      </c>
      <c r="X15" s="36">
        <v>1</v>
      </c>
      <c r="Y15" s="36">
        <v>2</v>
      </c>
      <c r="Z15" s="36">
        <v>9</v>
      </c>
      <c r="AA15" s="36">
        <v>16</v>
      </c>
      <c r="AB15" s="36">
        <v>1</v>
      </c>
      <c r="AC15" s="36">
        <v>2</v>
      </c>
      <c r="AD15" s="36">
        <v>9</v>
      </c>
      <c r="AE15" s="36">
        <v>16</v>
      </c>
      <c r="AF15" s="36">
        <v>23</v>
      </c>
      <c r="AG15" s="36">
        <v>5</v>
      </c>
      <c r="AH15" s="36">
        <v>6</v>
      </c>
      <c r="AI15" s="36">
        <v>13</v>
      </c>
      <c r="AJ15" s="36">
        <v>20</v>
      </c>
      <c r="AK15" s="36">
        <v>3</v>
      </c>
      <c r="AL15" s="36">
        <v>4</v>
      </c>
      <c r="AM15" s="36">
        <v>11</v>
      </c>
      <c r="AN15" s="36">
        <v>18</v>
      </c>
      <c r="AO15" s="36">
        <v>25</v>
      </c>
      <c r="AP15" s="36">
        <v>1</v>
      </c>
      <c r="AQ15" s="36">
        <v>8</v>
      </c>
      <c r="AR15" s="36">
        <v>15</v>
      </c>
      <c r="AS15" s="36">
        <v>22</v>
      </c>
      <c r="AT15" s="36">
        <v>5</v>
      </c>
      <c r="AU15" s="36">
        <v>6</v>
      </c>
      <c r="AV15" s="36">
        <v>13</v>
      </c>
      <c r="AW15" s="36">
        <v>20</v>
      </c>
      <c r="AX15" s="36">
        <v>1</v>
      </c>
      <c r="AY15" s="36">
        <v>2</v>
      </c>
      <c r="AZ15" s="36">
        <v>9</v>
      </c>
      <c r="BA15" s="36">
        <v>16</v>
      </c>
      <c r="BB15" s="37">
        <v>23</v>
      </c>
      <c r="BC15" s="511"/>
      <c r="BD15" s="485"/>
      <c r="BE15" s="485"/>
      <c r="BF15" s="485"/>
      <c r="BG15" s="485"/>
      <c r="BH15" s="458"/>
      <c r="BI15" s="488"/>
      <c r="BJ15" s="488"/>
    </row>
    <row r="16" spans="1:62" ht="13.5" thickBot="1" x14ac:dyDescent="0.25">
      <c r="B16" s="496"/>
      <c r="C16" s="40">
        <v>7</v>
      </c>
      <c r="D16" s="41">
        <v>14</v>
      </c>
      <c r="E16" s="41">
        <v>21</v>
      </c>
      <c r="F16" s="42">
        <v>28</v>
      </c>
      <c r="G16" s="43" t="s">
        <v>49</v>
      </c>
      <c r="H16" s="43">
        <v>12</v>
      </c>
      <c r="I16" s="43">
        <v>19</v>
      </c>
      <c r="J16" s="43">
        <v>26</v>
      </c>
      <c r="K16" s="43" t="s">
        <v>57</v>
      </c>
      <c r="L16" s="43">
        <v>9</v>
      </c>
      <c r="M16" s="43">
        <v>16</v>
      </c>
      <c r="N16" s="43">
        <v>23</v>
      </c>
      <c r="O16" s="43">
        <v>30</v>
      </c>
      <c r="P16" s="43">
        <v>7</v>
      </c>
      <c r="Q16" s="43">
        <v>14</v>
      </c>
      <c r="R16" s="43">
        <v>21</v>
      </c>
      <c r="S16" s="43">
        <v>28</v>
      </c>
      <c r="T16" s="43" t="s">
        <v>51</v>
      </c>
      <c r="U16" s="43">
        <v>11</v>
      </c>
      <c r="V16" s="43">
        <v>18</v>
      </c>
      <c r="W16" s="43">
        <v>25</v>
      </c>
      <c r="X16" s="43" t="s">
        <v>52</v>
      </c>
      <c r="Y16" s="43">
        <v>8</v>
      </c>
      <c r="Z16" s="43">
        <v>15</v>
      </c>
      <c r="AA16" s="43">
        <v>22</v>
      </c>
      <c r="AB16" s="43" t="s">
        <v>53</v>
      </c>
      <c r="AC16" s="43">
        <v>8</v>
      </c>
      <c r="AD16" s="43">
        <v>15</v>
      </c>
      <c r="AE16" s="43">
        <v>22</v>
      </c>
      <c r="AF16" s="43">
        <v>29</v>
      </c>
      <c r="AG16" s="43" t="s">
        <v>54</v>
      </c>
      <c r="AH16" s="43">
        <v>12</v>
      </c>
      <c r="AI16" s="43">
        <v>19</v>
      </c>
      <c r="AJ16" s="43">
        <v>26</v>
      </c>
      <c r="AK16" s="43" t="s">
        <v>58</v>
      </c>
      <c r="AL16" s="43">
        <v>10</v>
      </c>
      <c r="AM16" s="43">
        <v>17</v>
      </c>
      <c r="AN16" s="43">
        <v>24</v>
      </c>
      <c r="AO16" s="43">
        <v>31</v>
      </c>
      <c r="AP16" s="43">
        <v>7</v>
      </c>
      <c r="AQ16" s="43">
        <v>14</v>
      </c>
      <c r="AR16" s="43">
        <v>21</v>
      </c>
      <c r="AS16" s="43">
        <v>28</v>
      </c>
      <c r="AT16" s="43" t="s">
        <v>56</v>
      </c>
      <c r="AU16" s="43">
        <v>12</v>
      </c>
      <c r="AV16" s="43">
        <v>19</v>
      </c>
      <c r="AW16" s="43">
        <v>26</v>
      </c>
      <c r="AX16" s="43" t="s">
        <v>59</v>
      </c>
      <c r="AY16" s="43">
        <v>8</v>
      </c>
      <c r="AZ16" s="43">
        <v>15</v>
      </c>
      <c r="BA16" s="43">
        <v>22</v>
      </c>
      <c r="BB16" s="44">
        <v>31</v>
      </c>
      <c r="BC16" s="512"/>
      <c r="BD16" s="486"/>
      <c r="BE16" s="486"/>
      <c r="BF16" s="486"/>
      <c r="BG16" s="486"/>
      <c r="BH16" s="491"/>
      <c r="BI16" s="488"/>
      <c r="BJ16" s="489"/>
    </row>
    <row r="17" spans="2:62" x14ac:dyDescent="0.2">
      <c r="B17" s="45" t="s">
        <v>51</v>
      </c>
      <c r="C17" s="161"/>
      <c r="D17" s="162"/>
      <c r="E17" s="162"/>
      <c r="F17" s="162"/>
      <c r="G17" s="162"/>
      <c r="H17" s="162"/>
      <c r="I17" s="162"/>
      <c r="J17" s="162"/>
      <c r="K17" s="162"/>
      <c r="L17" s="162"/>
      <c r="M17" s="162"/>
      <c r="N17" s="162"/>
      <c r="O17" s="162"/>
      <c r="P17" s="162"/>
      <c r="Q17" s="162"/>
      <c r="R17" s="162"/>
      <c r="S17" s="162"/>
      <c r="T17" s="162"/>
      <c r="U17" s="162"/>
      <c r="V17" s="162"/>
      <c r="W17" s="162"/>
      <c r="X17" s="162"/>
      <c r="Y17" s="162"/>
      <c r="Z17" s="162"/>
      <c r="AA17" s="162"/>
      <c r="AB17" s="162"/>
      <c r="AC17" s="162"/>
      <c r="AD17" s="162"/>
      <c r="AE17" s="162"/>
      <c r="AF17" s="162"/>
      <c r="AG17" s="162"/>
      <c r="AH17" s="162"/>
      <c r="AI17" s="162"/>
      <c r="AJ17" s="162"/>
      <c r="AK17" s="162"/>
      <c r="AL17" s="162"/>
      <c r="AM17" s="162"/>
      <c r="AN17" s="162"/>
      <c r="AO17" s="162"/>
      <c r="AP17" s="162"/>
      <c r="AQ17" s="162"/>
      <c r="AR17" s="162"/>
      <c r="AS17" s="162"/>
      <c r="AT17" s="162"/>
      <c r="AU17" s="162"/>
      <c r="AV17" s="162"/>
      <c r="AW17" s="162"/>
      <c r="AX17" s="162"/>
      <c r="AY17" s="162"/>
      <c r="AZ17" s="162"/>
      <c r="BA17" s="163"/>
      <c r="BB17" s="164"/>
      <c r="BC17" s="167"/>
      <c r="BD17" s="32"/>
      <c r="BE17" s="32"/>
      <c r="BF17" s="32"/>
      <c r="BG17" s="32"/>
      <c r="BH17" s="169"/>
      <c r="BI17" s="46">
        <f t="shared" ref="BI17:BI22" si="0">SUM(BC17:BH17)</f>
        <v>0</v>
      </c>
      <c r="BJ17" s="47" t="s">
        <v>51</v>
      </c>
    </row>
    <row r="18" spans="2:62" x14ac:dyDescent="0.2">
      <c r="B18" s="48" t="s">
        <v>52</v>
      </c>
      <c r="C18" s="165"/>
      <c r="D18" s="163"/>
      <c r="E18" s="163"/>
      <c r="F18" s="163"/>
      <c r="G18" s="163"/>
      <c r="H18" s="163"/>
      <c r="I18" s="163"/>
      <c r="J18" s="163"/>
      <c r="K18" s="163"/>
      <c r="L18" s="163"/>
      <c r="M18" s="163"/>
      <c r="N18" s="163"/>
      <c r="O18" s="163"/>
      <c r="P18" s="163"/>
      <c r="Q18" s="163"/>
      <c r="R18" s="163"/>
      <c r="S18" s="163"/>
      <c r="T18" s="163"/>
      <c r="U18" s="163"/>
      <c r="V18" s="163"/>
      <c r="W18" s="163"/>
      <c r="X18" s="163"/>
      <c r="Y18" s="163"/>
      <c r="Z18" s="163"/>
      <c r="AA18" s="163"/>
      <c r="AB18" s="163"/>
      <c r="AC18" s="163"/>
      <c r="AD18" s="163"/>
      <c r="AE18" s="163"/>
      <c r="AF18" s="163"/>
      <c r="AG18" s="163"/>
      <c r="AH18" s="163"/>
      <c r="AI18" s="163"/>
      <c r="AJ18" s="163"/>
      <c r="AK18" s="163"/>
      <c r="AL18" s="163"/>
      <c r="AM18" s="163"/>
      <c r="AN18" s="163"/>
      <c r="AO18" s="163"/>
      <c r="AP18" s="163"/>
      <c r="AQ18" s="163"/>
      <c r="AR18" s="163"/>
      <c r="AS18" s="163"/>
      <c r="AT18" s="49"/>
      <c r="AU18" s="49"/>
      <c r="AV18" s="49"/>
      <c r="AW18" s="49"/>
      <c r="AX18" s="49"/>
      <c r="AY18" s="49"/>
      <c r="AZ18" s="49"/>
      <c r="BA18" s="163"/>
      <c r="BB18" s="164"/>
      <c r="BC18" s="90"/>
      <c r="BD18" s="36"/>
      <c r="BE18" s="36"/>
      <c r="BF18" s="36"/>
      <c r="BG18" s="36"/>
      <c r="BH18" s="88"/>
      <c r="BI18" s="50">
        <f t="shared" si="0"/>
        <v>0</v>
      </c>
      <c r="BJ18" s="51" t="s">
        <v>52</v>
      </c>
    </row>
    <row r="19" spans="2:62" x14ac:dyDescent="0.2">
      <c r="B19" s="48" t="s">
        <v>53</v>
      </c>
      <c r="C19" s="165"/>
      <c r="D19" s="163"/>
      <c r="E19" s="163"/>
      <c r="F19" s="163"/>
      <c r="G19" s="166"/>
      <c r="H19" s="163"/>
      <c r="I19" s="163"/>
      <c r="J19" s="163"/>
      <c r="K19" s="163"/>
      <c r="L19" s="163"/>
      <c r="M19" s="163"/>
      <c r="N19" s="163"/>
      <c r="O19" s="163"/>
      <c r="P19" s="163"/>
      <c r="Q19" s="163"/>
      <c r="R19" s="163"/>
      <c r="S19" s="163"/>
      <c r="T19" s="163"/>
      <c r="U19" s="163"/>
      <c r="V19" s="163"/>
      <c r="W19" s="163"/>
      <c r="X19" s="163"/>
      <c r="Y19" s="163"/>
      <c r="Z19" s="163"/>
      <c r="AA19" s="163"/>
      <c r="AB19" s="163"/>
      <c r="AC19" s="163"/>
      <c r="AD19" s="163"/>
      <c r="AE19" s="163"/>
      <c r="AF19" s="163"/>
      <c r="AG19" s="163"/>
      <c r="AH19" s="163"/>
      <c r="AI19" s="163"/>
      <c r="AJ19" s="163"/>
      <c r="AK19" s="163"/>
      <c r="AL19" s="163"/>
      <c r="AM19" s="163"/>
      <c r="AN19" s="163"/>
      <c r="AO19" s="163"/>
      <c r="AP19" s="163"/>
      <c r="AQ19" s="163"/>
      <c r="AR19" s="163"/>
      <c r="AS19" s="49"/>
      <c r="AT19" s="49"/>
      <c r="AU19" s="163"/>
      <c r="AV19" s="163"/>
      <c r="AW19" s="49"/>
      <c r="AX19" s="49"/>
      <c r="AY19" s="49"/>
      <c r="AZ19" s="49"/>
      <c r="BA19" s="49"/>
      <c r="BB19" s="49"/>
      <c r="BC19" s="90"/>
      <c r="BD19" s="36"/>
      <c r="BE19" s="36"/>
      <c r="BF19" s="36"/>
      <c r="BG19" s="36"/>
      <c r="BH19" s="88"/>
      <c r="BI19" s="50">
        <f t="shared" si="0"/>
        <v>0</v>
      </c>
      <c r="BJ19" s="51" t="s">
        <v>53</v>
      </c>
    </row>
    <row r="20" spans="2:62" x14ac:dyDescent="0.2">
      <c r="B20" s="48" t="s">
        <v>54</v>
      </c>
      <c r="C20" s="165"/>
      <c r="D20" s="163"/>
      <c r="E20" s="163"/>
      <c r="F20" s="163"/>
      <c r="G20" s="166"/>
      <c r="H20" s="163"/>
      <c r="I20" s="163"/>
      <c r="J20" s="163"/>
      <c r="K20" s="163"/>
      <c r="L20" s="163"/>
      <c r="M20" s="163"/>
      <c r="N20" s="163"/>
      <c r="O20" s="163"/>
      <c r="P20" s="163"/>
      <c r="Q20" s="163"/>
      <c r="R20" s="163"/>
      <c r="S20" s="163"/>
      <c r="T20" s="163"/>
      <c r="U20" s="163"/>
      <c r="V20" s="163"/>
      <c r="W20" s="163"/>
      <c r="X20" s="163"/>
      <c r="Y20" s="163"/>
      <c r="Z20" s="163"/>
      <c r="AA20" s="163"/>
      <c r="AB20" s="163"/>
      <c r="AC20" s="163"/>
      <c r="AD20" s="163"/>
      <c r="AE20" s="163"/>
      <c r="AF20" s="163"/>
      <c r="AG20" s="163"/>
      <c r="AH20" s="163"/>
      <c r="AI20" s="163"/>
      <c r="AJ20" s="163"/>
      <c r="AK20" s="163"/>
      <c r="AL20" s="163"/>
      <c r="AM20" s="163"/>
      <c r="AN20" s="163"/>
      <c r="AO20" s="163"/>
      <c r="AP20" s="163"/>
      <c r="AQ20" s="163"/>
      <c r="AR20" s="163"/>
      <c r="AS20" s="163"/>
      <c r="AT20" s="163"/>
      <c r="AU20" s="163"/>
      <c r="AV20" s="163"/>
      <c r="AW20" s="49"/>
      <c r="AX20" s="49"/>
      <c r="AY20" s="49"/>
      <c r="AZ20" s="49"/>
      <c r="BA20" s="49"/>
      <c r="BB20" s="49"/>
      <c r="BC20" s="90"/>
      <c r="BD20" s="36"/>
      <c r="BE20" s="36"/>
      <c r="BF20" s="36"/>
      <c r="BG20" s="36"/>
      <c r="BH20" s="88"/>
      <c r="BI20" s="50">
        <f t="shared" si="0"/>
        <v>0</v>
      </c>
      <c r="BJ20" s="51" t="s">
        <v>54</v>
      </c>
    </row>
    <row r="21" spans="2:62" x14ac:dyDescent="0.2">
      <c r="B21" s="48" t="s">
        <v>58</v>
      </c>
      <c r="C21" s="165"/>
      <c r="D21" s="163"/>
      <c r="E21" s="163"/>
      <c r="F21" s="163"/>
      <c r="G21" s="166"/>
      <c r="H21" s="163"/>
      <c r="I21" s="163"/>
      <c r="J21" s="163"/>
      <c r="K21" s="163"/>
      <c r="L21" s="163"/>
      <c r="M21" s="163"/>
      <c r="N21" s="163"/>
      <c r="O21" s="163"/>
      <c r="P21" s="163"/>
      <c r="Q21" s="163"/>
      <c r="R21" s="163"/>
      <c r="S21" s="163"/>
      <c r="T21" s="163"/>
      <c r="U21" s="163"/>
      <c r="V21" s="163"/>
      <c r="W21" s="163"/>
      <c r="X21" s="163"/>
      <c r="Y21" s="163"/>
      <c r="Z21" s="163"/>
      <c r="AA21" s="163"/>
      <c r="AB21" s="163"/>
      <c r="AC21" s="163"/>
      <c r="AD21" s="163"/>
      <c r="AE21" s="163"/>
      <c r="AF21" s="163"/>
      <c r="AG21" s="163"/>
      <c r="AH21" s="163"/>
      <c r="AI21" s="163"/>
      <c r="AJ21" s="163"/>
      <c r="AK21" s="163"/>
      <c r="AL21" s="163"/>
      <c r="AM21" s="163"/>
      <c r="AN21" s="163"/>
      <c r="AO21" s="163"/>
      <c r="AP21" s="163"/>
      <c r="AQ21" s="163"/>
      <c r="AR21" s="163"/>
      <c r="AS21" s="163"/>
      <c r="AT21" s="163"/>
      <c r="AU21" s="49"/>
      <c r="AV21" s="49"/>
      <c r="AW21" s="49"/>
      <c r="AX21" s="49"/>
      <c r="AY21" s="49"/>
      <c r="AZ21" s="49"/>
      <c r="BA21" s="49"/>
      <c r="BB21" s="49"/>
      <c r="BC21" s="90"/>
      <c r="BD21" s="36"/>
      <c r="BE21" s="36"/>
      <c r="BF21" s="36"/>
      <c r="BG21" s="36"/>
      <c r="BH21" s="88"/>
      <c r="BI21" s="50">
        <f t="shared" si="0"/>
        <v>0</v>
      </c>
      <c r="BJ21" s="51" t="s">
        <v>58</v>
      </c>
    </row>
    <row r="22" spans="2:62" ht="13.5" thickBot="1" x14ac:dyDescent="0.25">
      <c r="B22" s="54" t="s">
        <v>55</v>
      </c>
      <c r="C22" s="230"/>
      <c r="D22" s="186"/>
      <c r="E22" s="186"/>
      <c r="F22" s="186"/>
      <c r="G22" s="186"/>
      <c r="H22" s="186"/>
      <c r="I22" s="186"/>
      <c r="J22" s="186"/>
      <c r="K22" s="186"/>
      <c r="L22" s="186"/>
      <c r="M22" s="186"/>
      <c r="N22" s="186"/>
      <c r="O22" s="186"/>
      <c r="P22" s="186"/>
      <c r="Q22" s="186"/>
      <c r="R22" s="186"/>
      <c r="S22" s="186"/>
      <c r="T22" s="186"/>
      <c r="U22" s="186"/>
      <c r="V22" s="186"/>
      <c r="W22" s="186"/>
      <c r="X22" s="186"/>
      <c r="Y22" s="186"/>
      <c r="Z22" s="186"/>
      <c r="AA22" s="186"/>
      <c r="AB22" s="186"/>
      <c r="AC22" s="186"/>
      <c r="AD22" s="186"/>
      <c r="AE22" s="186"/>
      <c r="AF22" s="186"/>
      <c r="AG22" s="186"/>
      <c r="AH22" s="186"/>
      <c r="AI22" s="186"/>
      <c r="AJ22" s="186"/>
      <c r="AK22" s="186"/>
      <c r="AL22" s="186"/>
      <c r="AM22" s="186"/>
      <c r="AN22" s="186"/>
      <c r="AO22" s="186"/>
      <c r="AP22" s="186"/>
      <c r="AQ22" s="186"/>
      <c r="AR22" s="186"/>
      <c r="AS22" s="232"/>
      <c r="AT22" s="186"/>
      <c r="AU22" s="186"/>
      <c r="AV22" s="186"/>
      <c r="AW22" s="186"/>
      <c r="AX22" s="186"/>
      <c r="AY22" s="186"/>
      <c r="AZ22" s="186"/>
      <c r="BA22" s="186"/>
      <c r="BB22" s="231"/>
      <c r="BC22" s="170"/>
      <c r="BD22" s="43"/>
      <c r="BE22" s="43"/>
      <c r="BF22" s="43"/>
      <c r="BG22" s="43"/>
      <c r="BH22" s="171"/>
      <c r="BI22" s="54">
        <f t="shared" si="0"/>
        <v>0</v>
      </c>
      <c r="BJ22" s="55" t="s">
        <v>55</v>
      </c>
    </row>
    <row r="23" spans="2:62" ht="13.5" thickBot="1" x14ac:dyDescent="0.25">
      <c r="B23" s="56" t="s">
        <v>22</v>
      </c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42"/>
      <c r="AA23" s="42"/>
      <c r="AB23" s="42"/>
      <c r="AC23" s="42"/>
      <c r="AD23" s="42"/>
      <c r="AE23" s="42"/>
      <c r="AF23" s="42"/>
      <c r="AG23" s="52"/>
      <c r="AH23" s="52"/>
      <c r="AI23" s="52"/>
      <c r="AJ23" s="52"/>
      <c r="AK23" s="52"/>
      <c r="AL23" s="52"/>
      <c r="AM23" s="52"/>
      <c r="AN23" s="52"/>
      <c r="AO23" s="52"/>
      <c r="AP23" s="52"/>
      <c r="AQ23" s="52"/>
      <c r="AR23" s="52"/>
      <c r="AS23" s="53"/>
      <c r="AT23" s="42"/>
      <c r="AU23" s="42"/>
      <c r="AV23" s="42"/>
      <c r="AW23" s="42"/>
      <c r="AX23" s="42"/>
      <c r="AY23" s="513" t="s">
        <v>341</v>
      </c>
      <c r="AZ23" s="514"/>
      <c r="BA23" s="514"/>
      <c r="BB23" s="515"/>
      <c r="BC23" s="89">
        <f t="shared" ref="BC23:BI23" si="1">SUM(BC17:BC22)</f>
        <v>0</v>
      </c>
      <c r="BD23" s="179">
        <f t="shared" si="1"/>
        <v>0</v>
      </c>
      <c r="BE23" s="179">
        <f t="shared" si="1"/>
        <v>0</v>
      </c>
      <c r="BF23" s="179">
        <f t="shared" si="1"/>
        <v>0</v>
      </c>
      <c r="BG23" s="179">
        <f t="shared" si="1"/>
        <v>0</v>
      </c>
      <c r="BH23" s="180">
        <f t="shared" si="1"/>
        <v>0</v>
      </c>
      <c r="BI23" s="168">
        <f t="shared" si="1"/>
        <v>0</v>
      </c>
      <c r="BJ23" s="151"/>
    </row>
    <row r="24" spans="2:62" ht="7.5" customHeight="1" x14ac:dyDescent="0.2"/>
    <row r="25" spans="2:62" s="58" customFormat="1" ht="27" customHeight="1" x14ac:dyDescent="0.2">
      <c r="B25" s="59" t="s">
        <v>343</v>
      </c>
      <c r="C25" s="59"/>
      <c r="D25" s="59"/>
      <c r="E25" s="59"/>
      <c r="F25" s="59"/>
      <c r="G25" s="59"/>
      <c r="I25" s="471" t="s">
        <v>111</v>
      </c>
      <c r="J25" s="472"/>
      <c r="L25" s="413" t="s">
        <v>344</v>
      </c>
      <c r="M25" s="413"/>
      <c r="N25" s="413"/>
      <c r="O25" s="413"/>
      <c r="Q25" s="163" t="s">
        <v>60</v>
      </c>
      <c r="R25" s="60"/>
      <c r="S25" s="413" t="s">
        <v>336</v>
      </c>
      <c r="T25" s="413"/>
      <c r="U25" s="413"/>
      <c r="V25" s="59"/>
      <c r="W25" s="49" t="s">
        <v>61</v>
      </c>
      <c r="Y25" s="413" t="s">
        <v>337</v>
      </c>
      <c r="Z25" s="413"/>
      <c r="AA25" s="413"/>
      <c r="AB25" s="59"/>
      <c r="AC25" s="49" t="s">
        <v>49</v>
      </c>
      <c r="AE25" s="413" t="s">
        <v>338</v>
      </c>
      <c r="AF25" s="413"/>
      <c r="AG25" s="413"/>
      <c r="AH25" s="59"/>
      <c r="AI25" s="49" t="s">
        <v>52</v>
      </c>
      <c r="AK25" s="59" t="s">
        <v>345</v>
      </c>
      <c r="AL25" s="59"/>
      <c r="AM25" s="59"/>
      <c r="AN25" s="59"/>
      <c r="AO25" s="59"/>
      <c r="AP25" s="59"/>
      <c r="AQ25" s="59"/>
      <c r="AS25" s="61" t="s">
        <v>62</v>
      </c>
      <c r="AT25" s="62"/>
      <c r="AV25" s="59" t="s">
        <v>339</v>
      </c>
      <c r="AW25" s="59"/>
      <c r="AX25" s="59"/>
      <c r="AY25" s="59"/>
      <c r="AZ25" s="59"/>
      <c r="BA25" s="22"/>
      <c r="BB25" s="49" t="s">
        <v>71</v>
      </c>
      <c r="BD25" s="59" t="s">
        <v>340</v>
      </c>
      <c r="BE25" s="59"/>
      <c r="BF25" s="59"/>
      <c r="BG25" s="59"/>
      <c r="BH25" s="60" t="s">
        <v>22</v>
      </c>
      <c r="BI25" s="60"/>
      <c r="BJ25" s="22"/>
    </row>
    <row r="26" spans="2:62" ht="4.5" customHeight="1" thickBot="1" x14ac:dyDescent="0.25">
      <c r="B26" s="64"/>
      <c r="C26" s="64"/>
      <c r="D26" s="64"/>
      <c r="E26" s="64"/>
      <c r="F26" s="64"/>
      <c r="G26" s="64"/>
      <c r="H26" s="64"/>
      <c r="I26" s="64"/>
      <c r="J26" s="64"/>
      <c r="K26" s="64"/>
      <c r="L26" s="64"/>
      <c r="M26" s="64"/>
      <c r="N26" s="64"/>
      <c r="O26" s="64"/>
      <c r="P26" s="64"/>
      <c r="Q26" s="64"/>
      <c r="R26" s="64"/>
      <c r="S26" s="64"/>
      <c r="T26" s="64"/>
      <c r="U26" s="64"/>
      <c r="V26" s="64"/>
      <c r="W26" s="64"/>
      <c r="X26" s="64"/>
      <c r="Y26" s="59"/>
      <c r="Z26" s="59"/>
      <c r="AA26" s="59"/>
      <c r="AB26" s="59"/>
      <c r="AC26" s="59"/>
      <c r="AD26" s="59"/>
      <c r="AE26" s="59"/>
      <c r="AF26" s="25"/>
      <c r="AG26" s="25"/>
      <c r="AH26" s="25"/>
      <c r="AI26" s="25"/>
      <c r="AJ26" s="25"/>
      <c r="AK26" s="25"/>
      <c r="AL26" s="25"/>
      <c r="AM26" s="25"/>
      <c r="AN26" s="25"/>
      <c r="AO26" s="25"/>
      <c r="AP26" s="25"/>
      <c r="AQ26" s="25"/>
      <c r="AR26" s="25"/>
      <c r="AS26" s="25"/>
      <c r="AT26" s="25"/>
      <c r="AU26" s="25"/>
      <c r="AV26" s="25"/>
      <c r="AW26" s="25"/>
      <c r="AX26" s="25"/>
      <c r="AY26" s="25"/>
      <c r="AZ26" s="25"/>
      <c r="BA26" s="25"/>
      <c r="BB26" s="25"/>
      <c r="BC26" s="25"/>
      <c r="BD26" s="25"/>
    </row>
    <row r="27" spans="2:62" ht="18" customHeight="1" thickBot="1" x14ac:dyDescent="0.25">
      <c r="B27" s="449" t="s">
        <v>347</v>
      </c>
      <c r="C27" s="328"/>
      <c r="D27" s="65"/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5"/>
      <c r="R27" s="65"/>
      <c r="S27" s="65"/>
      <c r="T27" s="65"/>
      <c r="U27" s="65"/>
      <c r="V27" s="65"/>
      <c r="W27" s="65"/>
      <c r="X27" s="65"/>
      <c r="Y27" s="65"/>
      <c r="Z27" s="65"/>
      <c r="AA27" s="65"/>
      <c r="AB27" s="325"/>
      <c r="AC27" s="325"/>
      <c r="AD27" s="565" t="s">
        <v>381</v>
      </c>
      <c r="AE27" s="554" t="s">
        <v>382</v>
      </c>
      <c r="AF27" s="567" t="s">
        <v>349</v>
      </c>
      <c r="AG27" s="418"/>
      <c r="AH27" s="418"/>
      <c r="AI27" s="418"/>
      <c r="AJ27" s="568"/>
      <c r="AK27" s="560" t="s">
        <v>352</v>
      </c>
      <c r="AL27" s="570"/>
      <c r="AM27" s="570"/>
      <c r="AN27" s="570"/>
      <c r="AO27" s="570"/>
      <c r="AP27" s="570"/>
      <c r="AQ27" s="570"/>
      <c r="AR27" s="570"/>
      <c r="AS27" s="571"/>
      <c r="AT27" s="571"/>
      <c r="AU27" s="571"/>
      <c r="AV27" s="571"/>
      <c r="AW27" s="571"/>
      <c r="AX27" s="569"/>
      <c r="AY27" s="533" t="s">
        <v>361</v>
      </c>
      <c r="AZ27" s="534"/>
      <c r="BA27" s="534"/>
      <c r="BB27" s="534"/>
      <c r="BC27" s="534"/>
      <c r="BD27" s="534"/>
      <c r="BE27" s="534"/>
      <c r="BF27" s="534"/>
      <c r="BG27" s="534"/>
      <c r="BH27" s="534"/>
      <c r="BI27" s="534"/>
      <c r="BJ27" s="535"/>
    </row>
    <row r="28" spans="2:62" ht="13.15" customHeight="1" x14ac:dyDescent="0.2">
      <c r="B28" s="450"/>
      <c r="C28" s="329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332"/>
      <c r="AC28" s="326"/>
      <c r="AD28" s="566"/>
      <c r="AE28" s="555"/>
      <c r="AF28" s="548"/>
      <c r="AG28" s="549"/>
      <c r="AH28" s="549"/>
      <c r="AI28" s="549"/>
      <c r="AJ28" s="550"/>
      <c r="AK28" s="451" t="s">
        <v>353</v>
      </c>
      <c r="AL28" s="452"/>
      <c r="AM28" s="583" t="s">
        <v>354</v>
      </c>
      <c r="AN28" s="584"/>
      <c r="AO28" s="584"/>
      <c r="AP28" s="584"/>
      <c r="AQ28" s="584"/>
      <c r="AR28" s="584"/>
      <c r="AS28" s="585"/>
      <c r="AT28" s="585"/>
      <c r="AU28" s="585"/>
      <c r="AV28" s="586"/>
      <c r="AW28" s="525" t="s">
        <v>360</v>
      </c>
      <c r="AX28" s="525"/>
      <c r="AY28" s="38" t="s">
        <v>362</v>
      </c>
      <c r="AZ28" s="39"/>
      <c r="BA28" s="39" t="s">
        <v>363</v>
      </c>
      <c r="BB28" s="39"/>
      <c r="BC28" s="39" t="s">
        <v>364</v>
      </c>
      <c r="BD28" s="39"/>
      <c r="BE28" s="39" t="s">
        <v>365</v>
      </c>
      <c r="BF28" s="39"/>
      <c r="BG28" s="39" t="s">
        <v>366</v>
      </c>
      <c r="BH28" s="39"/>
      <c r="BI28" s="85" t="s">
        <v>367</v>
      </c>
      <c r="BJ28" s="37"/>
    </row>
    <row r="29" spans="2:62" ht="18" customHeight="1" x14ac:dyDescent="0.2">
      <c r="B29" s="450"/>
      <c r="C29" s="329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332"/>
      <c r="AC29" s="326"/>
      <c r="AD29" s="566"/>
      <c r="AE29" s="555"/>
      <c r="AF29" s="461" t="s">
        <v>348</v>
      </c>
      <c r="AG29" s="462"/>
      <c r="AH29" s="463" t="s">
        <v>350</v>
      </c>
      <c r="AI29" s="462"/>
      <c r="AJ29" s="457" t="s">
        <v>351</v>
      </c>
      <c r="AK29" s="453"/>
      <c r="AL29" s="454"/>
      <c r="AM29" s="476" t="s">
        <v>355</v>
      </c>
      <c r="AN29" s="474"/>
      <c r="AO29" s="474" t="s">
        <v>356</v>
      </c>
      <c r="AP29" s="474"/>
      <c r="AQ29" s="474" t="s">
        <v>357</v>
      </c>
      <c r="AR29" s="474"/>
      <c r="AS29" s="474" t="s">
        <v>358</v>
      </c>
      <c r="AT29" s="474"/>
      <c r="AU29" s="474" t="s">
        <v>359</v>
      </c>
      <c r="AV29" s="474"/>
      <c r="AW29" s="526"/>
      <c r="AX29" s="526"/>
      <c r="AY29" s="72">
        <v>1</v>
      </c>
      <c r="AZ29" s="73">
        <v>2</v>
      </c>
      <c r="BA29" s="73">
        <v>3</v>
      </c>
      <c r="BB29" s="73">
        <v>4</v>
      </c>
      <c r="BC29" s="73">
        <v>5</v>
      </c>
      <c r="BD29" s="73">
        <v>6</v>
      </c>
      <c r="BE29" s="73">
        <v>7</v>
      </c>
      <c r="BF29" s="73">
        <v>8</v>
      </c>
      <c r="BG29" s="73">
        <v>9</v>
      </c>
      <c r="BH29" s="73">
        <v>10</v>
      </c>
      <c r="BI29" s="74">
        <v>11</v>
      </c>
      <c r="BJ29" s="75">
        <v>12</v>
      </c>
    </row>
    <row r="30" spans="2:62" ht="18" customHeight="1" x14ac:dyDescent="0.2">
      <c r="B30" s="450"/>
      <c r="C30" s="562" t="s">
        <v>346</v>
      </c>
      <c r="D30" s="494"/>
      <c r="E30" s="494"/>
      <c r="F30" s="494"/>
      <c r="G30" s="494"/>
      <c r="H30" s="494"/>
      <c r="I30" s="494"/>
      <c r="J30" s="494"/>
      <c r="K30" s="494"/>
      <c r="L30" s="494"/>
      <c r="M30" s="494"/>
      <c r="N30" s="494"/>
      <c r="O30" s="494"/>
      <c r="P30" s="494"/>
      <c r="Q30" s="494"/>
      <c r="R30" s="494"/>
      <c r="S30" s="494"/>
      <c r="T30" s="494"/>
      <c r="U30" s="494"/>
      <c r="V30" s="494"/>
      <c r="W30" s="494"/>
      <c r="X30" s="494"/>
      <c r="Y30" s="494"/>
      <c r="Z30" s="494"/>
      <c r="AA30" s="494"/>
      <c r="AB30" s="563"/>
      <c r="AC30" s="564"/>
      <c r="AD30" s="566"/>
      <c r="AE30" s="555"/>
      <c r="AF30" s="453"/>
      <c r="AG30" s="454"/>
      <c r="AH30" s="464"/>
      <c r="AI30" s="454"/>
      <c r="AJ30" s="458"/>
      <c r="AK30" s="453"/>
      <c r="AL30" s="454"/>
      <c r="AM30" s="476"/>
      <c r="AN30" s="474"/>
      <c r="AO30" s="474"/>
      <c r="AP30" s="474"/>
      <c r="AQ30" s="474"/>
      <c r="AR30" s="474"/>
      <c r="AS30" s="474"/>
      <c r="AT30" s="474"/>
      <c r="AU30" s="474"/>
      <c r="AV30" s="474"/>
      <c r="AW30" s="526"/>
      <c r="AX30" s="526"/>
      <c r="AY30" s="516" t="s">
        <v>368</v>
      </c>
      <c r="AZ30" s="517"/>
      <c r="BA30" s="517"/>
      <c r="BB30" s="517"/>
      <c r="BC30" s="517"/>
      <c r="BD30" s="517"/>
      <c r="BE30" s="517"/>
      <c r="BF30" s="517"/>
      <c r="BG30" s="517"/>
      <c r="BH30" s="517"/>
      <c r="BI30" s="517"/>
      <c r="BJ30" s="518"/>
    </row>
    <row r="31" spans="2:62" ht="18" customHeight="1" x14ac:dyDescent="0.2">
      <c r="B31" s="450"/>
      <c r="C31" s="181"/>
      <c r="D31" s="79"/>
      <c r="E31" s="79"/>
      <c r="F31" s="79"/>
      <c r="G31" s="79"/>
      <c r="H31" s="79"/>
      <c r="I31" s="79"/>
      <c r="J31" s="79"/>
      <c r="K31" s="79"/>
      <c r="L31" s="79"/>
      <c r="M31" s="79"/>
      <c r="N31" s="79"/>
      <c r="O31" s="79"/>
      <c r="P31" s="79"/>
      <c r="Q31" s="79"/>
      <c r="R31" s="79"/>
      <c r="S31" s="79"/>
      <c r="T31" s="79"/>
      <c r="U31" s="79"/>
      <c r="V31" s="79"/>
      <c r="W31" s="79"/>
      <c r="X31" s="79"/>
      <c r="Y31" s="79"/>
      <c r="Z31" s="79"/>
      <c r="AA31" s="79"/>
      <c r="AB31" s="332"/>
      <c r="AC31" s="326"/>
      <c r="AD31" s="566"/>
      <c r="AE31" s="555"/>
      <c r="AF31" s="453"/>
      <c r="AG31" s="454"/>
      <c r="AH31" s="464"/>
      <c r="AI31" s="454"/>
      <c r="AJ31" s="458"/>
      <c r="AK31" s="453"/>
      <c r="AL31" s="454"/>
      <c r="AM31" s="476"/>
      <c r="AN31" s="474"/>
      <c r="AO31" s="474"/>
      <c r="AP31" s="474"/>
      <c r="AQ31" s="474"/>
      <c r="AR31" s="474"/>
      <c r="AS31" s="474"/>
      <c r="AT31" s="474"/>
      <c r="AU31" s="474"/>
      <c r="AV31" s="474"/>
      <c r="AW31" s="526"/>
      <c r="AX31" s="526"/>
      <c r="AY31" s="165"/>
      <c r="AZ31" s="163"/>
      <c r="BA31" s="163"/>
      <c r="BB31" s="163"/>
      <c r="BC31" s="163"/>
      <c r="BD31" s="163"/>
      <c r="BE31" s="163"/>
      <c r="BF31" s="163"/>
      <c r="BG31" s="163"/>
      <c r="BH31" s="163"/>
      <c r="BI31" s="163">
        <v>0</v>
      </c>
      <c r="BJ31" s="178">
        <v>0</v>
      </c>
    </row>
    <row r="32" spans="2:62" ht="18" customHeight="1" thickBot="1" x14ac:dyDescent="0.25">
      <c r="B32" s="450"/>
      <c r="C32" s="329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332"/>
      <c r="AC32" s="326"/>
      <c r="AD32" s="566"/>
      <c r="AE32" s="555"/>
      <c r="AF32" s="453"/>
      <c r="AG32" s="454"/>
      <c r="AH32" s="464"/>
      <c r="AI32" s="454"/>
      <c r="AJ32" s="458"/>
      <c r="AK32" s="453"/>
      <c r="AL32" s="454"/>
      <c r="AM32" s="476"/>
      <c r="AN32" s="474"/>
      <c r="AO32" s="474"/>
      <c r="AP32" s="474"/>
      <c r="AQ32" s="474"/>
      <c r="AR32" s="474"/>
      <c r="AS32" s="474"/>
      <c r="AT32" s="474"/>
      <c r="AU32" s="474"/>
      <c r="AV32" s="474"/>
      <c r="AW32" s="526"/>
      <c r="AX32" s="526"/>
      <c r="AY32" s="165"/>
      <c r="AZ32" s="163"/>
      <c r="BA32" s="163"/>
      <c r="BB32" s="163"/>
      <c r="BC32" s="163"/>
      <c r="BD32" s="163"/>
      <c r="BE32" s="163"/>
      <c r="BF32" s="163"/>
      <c r="BG32" s="163"/>
      <c r="BH32" s="163"/>
      <c r="BI32" s="163">
        <v>0</v>
      </c>
      <c r="BJ32" s="178">
        <v>0</v>
      </c>
    </row>
    <row r="33" spans="1:62" ht="1.1499999999999999" hidden="1" customHeight="1" x14ac:dyDescent="0.2">
      <c r="B33" s="450"/>
      <c r="C33" s="329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25"/>
      <c r="AC33" s="25"/>
      <c r="AD33" s="329"/>
      <c r="AE33" s="331"/>
      <c r="AF33" s="71"/>
      <c r="AG33" s="80"/>
      <c r="AH33" s="81"/>
      <c r="AI33" s="80"/>
      <c r="AJ33" s="81"/>
      <c r="AK33" s="455"/>
      <c r="AL33" s="456"/>
      <c r="AM33" s="477"/>
      <c r="AN33" s="475"/>
      <c r="AO33" s="475"/>
      <c r="AP33" s="475"/>
      <c r="AQ33" s="475"/>
      <c r="AR33" s="475"/>
      <c r="AS33" s="475"/>
      <c r="AT33" s="475"/>
      <c r="AU33" s="475"/>
      <c r="AV33" s="475"/>
      <c r="AW33" s="527"/>
      <c r="AX33" s="527"/>
      <c r="AY33" s="82" t="s">
        <v>22</v>
      </c>
      <c r="AZ33" s="83"/>
      <c r="BA33" s="83"/>
      <c r="BB33" s="83"/>
      <c r="BC33" s="83"/>
      <c r="BD33" s="83"/>
      <c r="BE33" s="83"/>
      <c r="BF33" s="83"/>
      <c r="BG33" s="83"/>
      <c r="BH33" s="83"/>
      <c r="BI33" s="83"/>
      <c r="BJ33" s="84"/>
    </row>
    <row r="34" spans="1:62" s="63" customFormat="1" ht="16.149999999999999" customHeight="1" thickBot="1" x14ac:dyDescent="0.25">
      <c r="B34" s="172">
        <v>1</v>
      </c>
      <c r="C34" s="560">
        <v>2</v>
      </c>
      <c r="D34" s="570"/>
      <c r="E34" s="570"/>
      <c r="F34" s="570"/>
      <c r="G34" s="570"/>
      <c r="H34" s="570"/>
      <c r="I34" s="570"/>
      <c r="J34" s="570"/>
      <c r="K34" s="570"/>
      <c r="L34" s="570"/>
      <c r="M34" s="570"/>
      <c r="N34" s="570"/>
      <c r="O34" s="570"/>
      <c r="P34" s="570"/>
      <c r="Q34" s="570"/>
      <c r="R34" s="570"/>
      <c r="S34" s="570"/>
      <c r="T34" s="570"/>
      <c r="U34" s="570"/>
      <c r="V34" s="570"/>
      <c r="W34" s="570"/>
      <c r="X34" s="570"/>
      <c r="Y34" s="570"/>
      <c r="Z34" s="570"/>
      <c r="AA34" s="570"/>
      <c r="AB34" s="571"/>
      <c r="AC34" s="569"/>
      <c r="AD34" s="560">
        <v>3</v>
      </c>
      <c r="AE34" s="569"/>
      <c r="AF34" s="560">
        <v>4</v>
      </c>
      <c r="AG34" s="561"/>
      <c r="AH34" s="556">
        <v>5</v>
      </c>
      <c r="AI34" s="557"/>
      <c r="AJ34" s="333">
        <v>6</v>
      </c>
      <c r="AK34" s="560">
        <v>7</v>
      </c>
      <c r="AL34" s="561"/>
      <c r="AM34" s="556">
        <v>8</v>
      </c>
      <c r="AN34" s="561"/>
      <c r="AO34" s="556">
        <v>9</v>
      </c>
      <c r="AP34" s="561"/>
      <c r="AQ34" s="556">
        <v>10</v>
      </c>
      <c r="AR34" s="561"/>
      <c r="AS34" s="556">
        <v>11</v>
      </c>
      <c r="AT34" s="561"/>
      <c r="AU34" s="556">
        <v>12</v>
      </c>
      <c r="AV34" s="561"/>
      <c r="AW34" s="556">
        <v>13</v>
      </c>
      <c r="AX34" s="561"/>
      <c r="AY34" s="176">
        <v>14</v>
      </c>
      <c r="AZ34" s="177">
        <v>15</v>
      </c>
      <c r="BA34" s="130">
        <v>16</v>
      </c>
      <c r="BB34" s="177">
        <v>17</v>
      </c>
      <c r="BC34" s="130">
        <v>18</v>
      </c>
      <c r="BD34" s="177">
        <v>19</v>
      </c>
      <c r="BE34" s="130">
        <v>20</v>
      </c>
      <c r="BF34" s="177">
        <v>21</v>
      </c>
      <c r="BG34" s="130">
        <v>22</v>
      </c>
      <c r="BH34" s="177">
        <v>23</v>
      </c>
      <c r="BI34" s="130">
        <v>24</v>
      </c>
      <c r="BJ34" s="334">
        <v>25</v>
      </c>
    </row>
    <row r="35" spans="1:62" ht="7.15" customHeight="1" x14ac:dyDescent="0.2">
      <c r="B35" s="91"/>
      <c r="C35" s="92"/>
      <c r="D35" s="93"/>
      <c r="E35" s="93"/>
      <c r="F35" s="93"/>
      <c r="G35" s="93"/>
      <c r="H35" s="93"/>
      <c r="I35" s="93"/>
      <c r="J35" s="93"/>
      <c r="K35" s="93"/>
      <c r="L35" s="93"/>
      <c r="M35" s="93"/>
      <c r="N35" s="93"/>
      <c r="O35" s="93"/>
      <c r="P35" s="93"/>
      <c r="Q35" s="93"/>
      <c r="R35" s="93"/>
      <c r="S35" s="93"/>
      <c r="T35" s="93"/>
      <c r="U35" s="93"/>
      <c r="V35" s="93"/>
      <c r="W35" s="93"/>
      <c r="X35" s="93"/>
      <c r="Y35" s="93"/>
      <c r="Z35" s="93"/>
      <c r="AA35" s="93"/>
      <c r="AB35" s="93"/>
      <c r="AC35" s="93"/>
      <c r="AD35" s="92"/>
      <c r="AE35" s="97"/>
      <c r="AF35" s="93"/>
      <c r="AG35" s="95"/>
      <c r="AH35" s="93"/>
      <c r="AI35" s="93"/>
      <c r="AJ35" s="96"/>
      <c r="AK35" s="92"/>
      <c r="AL35" s="95"/>
      <c r="AM35" s="98"/>
      <c r="AN35" s="98"/>
      <c r="AO35" s="94"/>
      <c r="AP35" s="95"/>
      <c r="AQ35" s="94"/>
      <c r="AR35" s="93"/>
      <c r="AS35" s="94"/>
      <c r="AT35" s="93"/>
      <c r="AU35" s="94"/>
      <c r="AV35" s="95"/>
      <c r="AW35" s="93"/>
      <c r="AX35" s="93"/>
      <c r="AY35" s="99"/>
      <c r="AZ35" s="100"/>
      <c r="BA35" s="100"/>
      <c r="BB35" s="100"/>
      <c r="BC35" s="100"/>
      <c r="BD35" s="100"/>
      <c r="BE35" s="100"/>
      <c r="BF35" s="100"/>
      <c r="BG35" s="100"/>
      <c r="BH35" s="100"/>
      <c r="BI35" s="100"/>
      <c r="BJ35" s="101"/>
    </row>
    <row r="36" spans="1:62" s="27" customFormat="1" ht="12" customHeight="1" x14ac:dyDescent="0.2">
      <c r="B36" s="102"/>
      <c r="C36" s="480"/>
      <c r="D36" s="411"/>
      <c r="E36" s="411"/>
      <c r="F36" s="479"/>
      <c r="G36" s="411"/>
      <c r="H36" s="411"/>
      <c r="I36" s="411"/>
      <c r="J36" s="411"/>
      <c r="K36" s="411"/>
      <c r="L36" s="411"/>
      <c r="M36" s="411"/>
      <c r="N36" s="411"/>
      <c r="O36" s="411"/>
      <c r="P36" s="411"/>
      <c r="Q36" s="411"/>
      <c r="R36" s="411"/>
      <c r="S36" s="411"/>
      <c r="T36" s="411"/>
      <c r="U36" s="411"/>
      <c r="V36" s="411"/>
      <c r="W36" s="411"/>
      <c r="X36" s="411"/>
      <c r="Y36" s="411"/>
      <c r="Z36" s="411"/>
      <c r="AA36" s="411"/>
      <c r="AB36" s="411"/>
      <c r="AC36" s="412"/>
      <c r="AD36" s="551"/>
      <c r="AE36" s="552"/>
      <c r="AF36" s="481"/>
      <c r="AG36" s="460"/>
      <c r="AH36" s="459"/>
      <c r="AI36" s="460"/>
      <c r="AJ36" s="103"/>
      <c r="AK36" s="478">
        <f>SUM(AM36,AW36)</f>
        <v>0</v>
      </c>
      <c r="AL36" s="460"/>
      <c r="AM36" s="421">
        <f>SUM(AO36:AV36)</f>
        <v>0</v>
      </c>
      <c r="AN36" s="421"/>
      <c r="AO36" s="421"/>
      <c r="AP36" s="421"/>
      <c r="AQ36" s="421"/>
      <c r="AR36" s="421"/>
      <c r="AS36" s="421"/>
      <c r="AT36" s="421"/>
      <c r="AU36" s="421"/>
      <c r="AV36" s="421"/>
      <c r="AW36" s="481"/>
      <c r="AX36" s="529"/>
      <c r="AY36" s="104"/>
      <c r="AZ36" s="105"/>
      <c r="BA36" s="105"/>
      <c r="BB36" s="105"/>
      <c r="BC36" s="105"/>
      <c r="BD36" s="105"/>
      <c r="BE36" s="105"/>
      <c r="BF36" s="105"/>
      <c r="BG36" s="105"/>
      <c r="BH36" s="105"/>
      <c r="BI36" s="105"/>
      <c r="BJ36" s="106"/>
    </row>
    <row r="37" spans="1:62" s="24" customFormat="1" ht="13.5" thickBot="1" x14ac:dyDescent="0.25">
      <c r="A37" s="249"/>
      <c r="B37" s="110"/>
      <c r="C37" s="426"/>
      <c r="D37" s="411"/>
      <c r="E37" s="411"/>
      <c r="F37" s="410"/>
      <c r="G37" s="411"/>
      <c r="H37" s="411"/>
      <c r="I37" s="411"/>
      <c r="J37" s="411"/>
      <c r="K37" s="411"/>
      <c r="L37" s="411"/>
      <c r="M37" s="411"/>
      <c r="N37" s="411"/>
      <c r="O37" s="411"/>
      <c r="P37" s="411"/>
      <c r="Q37" s="411"/>
      <c r="R37" s="411"/>
      <c r="S37" s="411"/>
      <c r="T37" s="411"/>
      <c r="U37" s="411"/>
      <c r="V37" s="411"/>
      <c r="W37" s="411"/>
      <c r="X37" s="411"/>
      <c r="Y37" s="411"/>
      <c r="Z37" s="411"/>
      <c r="AA37" s="411"/>
      <c r="AB37" s="411"/>
      <c r="AC37" s="412"/>
      <c r="AD37" s="546"/>
      <c r="AE37" s="547"/>
      <c r="AF37" s="427"/>
      <c r="AG37" s="428"/>
      <c r="AH37" s="431"/>
      <c r="AI37" s="428"/>
      <c r="AJ37" s="86"/>
      <c r="AK37" s="429">
        <f>SUM(AM37,AW37)</f>
        <v>0</v>
      </c>
      <c r="AL37" s="538"/>
      <c r="AM37" s="414">
        <f>SUM(AO37:AV37)</f>
        <v>0</v>
      </c>
      <c r="AN37" s="414"/>
      <c r="AO37" s="414"/>
      <c r="AP37" s="414"/>
      <c r="AQ37" s="414"/>
      <c r="AR37" s="414"/>
      <c r="AS37" s="414"/>
      <c r="AT37" s="414"/>
      <c r="AU37" s="414"/>
      <c r="AV37" s="414"/>
      <c r="AW37" s="531"/>
      <c r="AX37" s="532"/>
      <c r="AY37" s="206"/>
      <c r="AZ37" s="205"/>
      <c r="BA37" s="205"/>
      <c r="BB37" s="205"/>
      <c r="BC37" s="205"/>
      <c r="BD37" s="205"/>
      <c r="BE37" s="205"/>
      <c r="BF37" s="205"/>
      <c r="BG37" s="205"/>
      <c r="BH37" s="205"/>
      <c r="BI37" s="205"/>
      <c r="BJ37" s="207"/>
    </row>
    <row r="38" spans="1:62" s="24" customFormat="1" ht="13.5" thickBot="1" x14ac:dyDescent="0.25">
      <c r="B38" s="111"/>
      <c r="C38" s="244"/>
      <c r="D38" s="327"/>
      <c r="E38" s="327"/>
      <c r="F38" s="330"/>
      <c r="G38" s="327"/>
      <c r="H38" s="327"/>
      <c r="I38" s="327"/>
      <c r="J38" s="327"/>
      <c r="K38" s="327"/>
      <c r="L38" s="327"/>
      <c r="M38" s="327"/>
      <c r="N38" s="327"/>
      <c r="O38" s="327"/>
      <c r="P38" s="327"/>
      <c r="Q38" s="327"/>
      <c r="R38" s="327"/>
      <c r="S38" s="327"/>
      <c r="T38" s="327"/>
      <c r="U38" s="327"/>
      <c r="V38" s="327"/>
      <c r="W38" s="327"/>
      <c r="X38" s="327"/>
      <c r="Y38" s="327"/>
      <c r="Z38" s="327"/>
      <c r="AA38" s="327"/>
      <c r="AB38" s="327"/>
      <c r="AC38" s="113"/>
      <c r="AD38" s="244"/>
      <c r="AE38" s="151"/>
      <c r="AF38" s="113"/>
      <c r="AG38" s="114"/>
      <c r="AH38" s="113"/>
      <c r="AI38" s="70"/>
      <c r="AJ38" s="115"/>
      <c r="AK38" s="419">
        <f>SUM(AM38,AW38)</f>
        <v>0</v>
      </c>
      <c r="AL38" s="420"/>
      <c r="AM38" s="521">
        <f>SUM(AO38:AV38)</f>
        <v>0</v>
      </c>
      <c r="AN38" s="420"/>
      <c r="AO38" s="415"/>
      <c r="AP38" s="416"/>
      <c r="AQ38" s="415"/>
      <c r="AR38" s="416"/>
      <c r="AS38" s="415"/>
      <c r="AT38" s="416"/>
      <c r="AU38" s="415"/>
      <c r="AV38" s="416"/>
      <c r="AW38" s="415"/>
      <c r="AX38" s="524"/>
      <c r="AY38" s="208"/>
      <c r="AZ38" s="209"/>
      <c r="BA38" s="209"/>
      <c r="BB38" s="209"/>
      <c r="BC38" s="209"/>
      <c r="BD38" s="209"/>
      <c r="BE38" s="209"/>
      <c r="BF38" s="209"/>
      <c r="BG38" s="209"/>
      <c r="BH38" s="209"/>
      <c r="BI38" s="209"/>
      <c r="BJ38" s="210"/>
    </row>
    <row r="39" spans="1:62" s="25" customFormat="1" ht="6.75" customHeight="1" thickBot="1" x14ac:dyDescent="0.25">
      <c r="B39" s="87"/>
      <c r="C39" s="118"/>
      <c r="D39" s="119"/>
      <c r="E39" s="119"/>
      <c r="F39" s="119"/>
      <c r="G39" s="119"/>
      <c r="H39" s="119"/>
      <c r="I39" s="119"/>
      <c r="J39" s="119"/>
      <c r="K39" s="119"/>
      <c r="L39" s="119"/>
      <c r="M39" s="119"/>
      <c r="N39" s="119"/>
      <c r="O39" s="119"/>
      <c r="P39" s="119"/>
      <c r="Q39" s="57"/>
      <c r="R39" s="119"/>
      <c r="S39" s="119"/>
      <c r="T39" s="119"/>
      <c r="U39" s="119"/>
      <c r="V39" s="119"/>
      <c r="W39" s="119"/>
      <c r="X39" s="119"/>
      <c r="Y39" s="119"/>
      <c r="Z39" s="119"/>
      <c r="AA39" s="119"/>
      <c r="AB39" s="119"/>
      <c r="AC39" s="119"/>
      <c r="AD39" s="119"/>
      <c r="AE39" s="119"/>
      <c r="AF39" s="57"/>
      <c r="AG39" s="119"/>
      <c r="AH39" s="119"/>
      <c r="AI39" s="119"/>
      <c r="AJ39" s="119"/>
      <c r="AK39" s="119"/>
      <c r="AL39" s="119"/>
      <c r="AM39" s="119"/>
      <c r="AN39" s="119"/>
      <c r="AO39" s="119"/>
      <c r="AP39" s="119"/>
      <c r="AQ39" s="119"/>
      <c r="AR39" s="119"/>
      <c r="AS39" s="119"/>
      <c r="AT39" s="119"/>
      <c r="AU39" s="57"/>
      <c r="AV39" s="119"/>
      <c r="AW39" s="119"/>
      <c r="AX39" s="119"/>
      <c r="AY39" s="119"/>
      <c r="AZ39" s="119"/>
      <c r="BA39" s="119"/>
      <c r="BB39" s="119"/>
      <c r="BC39" s="119"/>
      <c r="BD39" s="119"/>
      <c r="BE39" s="119"/>
      <c r="BF39" s="119"/>
      <c r="BG39" s="119"/>
      <c r="BH39" s="119"/>
      <c r="BI39" s="119"/>
      <c r="BJ39" s="120"/>
    </row>
    <row r="40" spans="1:62" s="24" customFormat="1" x14ac:dyDescent="0.2">
      <c r="B40" s="122"/>
      <c r="C40" s="417" t="s">
        <v>369</v>
      </c>
      <c r="D40" s="418"/>
      <c r="E40" s="418"/>
      <c r="F40" s="418"/>
      <c r="G40" s="418"/>
      <c r="H40" s="418"/>
      <c r="I40" s="418"/>
      <c r="J40" s="418"/>
      <c r="K40" s="418"/>
      <c r="L40" s="418"/>
      <c r="M40" s="418"/>
      <c r="N40" s="418"/>
      <c r="O40" s="418"/>
      <c r="P40" s="418"/>
      <c r="Q40" s="418"/>
      <c r="R40" s="124" t="s">
        <v>370</v>
      </c>
      <c r="S40" s="123"/>
      <c r="T40" s="123"/>
      <c r="U40" s="123"/>
      <c r="V40" s="123"/>
      <c r="W40" s="123"/>
      <c r="X40" s="123"/>
      <c r="Y40" s="123"/>
      <c r="Z40" s="123"/>
      <c r="AA40" s="125"/>
      <c r="AB40" s="126"/>
      <c r="AC40" s="126"/>
      <c r="AD40" s="126"/>
      <c r="AE40" s="126"/>
      <c r="AF40" s="126"/>
      <c r="AG40" s="126"/>
      <c r="AH40" s="126"/>
      <c r="AI40" s="126"/>
      <c r="AJ40" s="127"/>
      <c r="AK40" s="522">
        <f>SUM(AM40,AW40)</f>
        <v>0</v>
      </c>
      <c r="AL40" s="523"/>
      <c r="AM40" s="422">
        <f>SUM(AO40:AV40)</f>
        <v>0</v>
      </c>
      <c r="AN40" s="423"/>
      <c r="AO40" s="422"/>
      <c r="AP40" s="423"/>
      <c r="AQ40" s="422"/>
      <c r="AR40" s="423"/>
      <c r="AS40" s="422"/>
      <c r="AT40" s="423"/>
      <c r="AU40" s="422"/>
      <c r="AV40" s="423"/>
      <c r="AW40" s="422"/>
      <c r="AX40" s="530"/>
      <c r="AY40" s="198">
        <f t="shared" ref="AY40:BJ40" si="2">SUM(AY36:AY38)</f>
        <v>0</v>
      </c>
      <c r="AZ40" s="199">
        <f t="shared" si="2"/>
        <v>0</v>
      </c>
      <c r="BA40" s="199">
        <f t="shared" si="2"/>
        <v>0</v>
      </c>
      <c r="BB40" s="199">
        <f t="shared" si="2"/>
        <v>0</v>
      </c>
      <c r="BC40" s="199">
        <f t="shared" si="2"/>
        <v>0</v>
      </c>
      <c r="BD40" s="199">
        <f t="shared" si="2"/>
        <v>0</v>
      </c>
      <c r="BE40" s="199">
        <f t="shared" si="2"/>
        <v>0</v>
      </c>
      <c r="BF40" s="199">
        <f t="shared" si="2"/>
        <v>0</v>
      </c>
      <c r="BG40" s="199">
        <f t="shared" si="2"/>
        <v>0</v>
      </c>
      <c r="BH40" s="199">
        <f t="shared" si="2"/>
        <v>0</v>
      </c>
      <c r="BI40" s="200">
        <f t="shared" si="2"/>
        <v>0</v>
      </c>
      <c r="BJ40" s="201">
        <f t="shared" si="2"/>
        <v>0</v>
      </c>
    </row>
    <row r="41" spans="1:62" x14ac:dyDescent="0.2">
      <c r="B41" s="134"/>
      <c r="C41" s="407"/>
      <c r="D41" s="408"/>
      <c r="E41" s="408"/>
      <c r="F41" s="408"/>
      <c r="G41" s="408"/>
      <c r="H41" s="408"/>
      <c r="I41" s="408"/>
      <c r="J41" s="408"/>
      <c r="K41" s="408"/>
      <c r="L41" s="408"/>
      <c r="M41" s="408"/>
      <c r="N41" s="408"/>
      <c r="O41" s="408"/>
      <c r="P41" s="408"/>
      <c r="Q41" s="408"/>
      <c r="R41" s="70" t="s">
        <v>371</v>
      </c>
      <c r="S41" s="28"/>
      <c r="T41" s="28"/>
      <c r="U41" s="28"/>
      <c r="V41" s="28"/>
      <c r="W41" s="28"/>
      <c r="X41" s="28"/>
      <c r="Y41" s="28"/>
      <c r="Z41" s="28"/>
      <c r="AA41" s="25"/>
      <c r="AB41" s="28"/>
      <c r="AC41" s="28"/>
      <c r="AD41" s="28"/>
      <c r="AE41" s="28"/>
      <c r="AF41" s="28"/>
      <c r="AG41" s="28"/>
      <c r="AH41" s="28"/>
      <c r="AI41" s="28"/>
      <c r="AJ41" s="28"/>
      <c r="AK41" s="579">
        <f>SUM(AM41,AW41)</f>
        <v>0</v>
      </c>
      <c r="AL41" s="580"/>
      <c r="AM41" s="558">
        <f>SUM(AO41:AV41)</f>
        <v>0</v>
      </c>
      <c r="AN41" s="559"/>
      <c r="AO41" s="558"/>
      <c r="AP41" s="559"/>
      <c r="AQ41" s="558"/>
      <c r="AR41" s="559"/>
      <c r="AS41" s="558"/>
      <c r="AT41" s="559"/>
      <c r="AU41" s="558"/>
      <c r="AV41" s="559"/>
      <c r="AW41" s="558"/>
      <c r="AX41" s="574"/>
      <c r="AY41" s="309">
        <f t="shared" ref="AY41:BJ41" si="3">AY40</f>
        <v>0</v>
      </c>
      <c r="AZ41" s="310">
        <f t="shared" si="3"/>
        <v>0</v>
      </c>
      <c r="BA41" s="310">
        <f t="shared" si="3"/>
        <v>0</v>
      </c>
      <c r="BB41" s="310">
        <f t="shared" si="3"/>
        <v>0</v>
      </c>
      <c r="BC41" s="310">
        <f t="shared" si="3"/>
        <v>0</v>
      </c>
      <c r="BD41" s="310">
        <f t="shared" si="3"/>
        <v>0</v>
      </c>
      <c r="BE41" s="310">
        <f t="shared" si="3"/>
        <v>0</v>
      </c>
      <c r="BF41" s="310">
        <f t="shared" si="3"/>
        <v>0</v>
      </c>
      <c r="BG41" s="310">
        <f t="shared" si="3"/>
        <v>0</v>
      </c>
      <c r="BH41" s="310">
        <f t="shared" si="3"/>
        <v>0</v>
      </c>
      <c r="BI41" s="310">
        <f t="shared" si="3"/>
        <v>0</v>
      </c>
      <c r="BJ41" s="311">
        <f t="shared" si="3"/>
        <v>0</v>
      </c>
    </row>
    <row r="42" spans="1:62" x14ac:dyDescent="0.2">
      <c r="B42" s="134"/>
      <c r="C42" s="407"/>
      <c r="D42" s="408"/>
      <c r="E42" s="408"/>
      <c r="F42" s="408"/>
      <c r="G42" s="408"/>
      <c r="H42" s="408"/>
      <c r="I42" s="408"/>
      <c r="J42" s="408"/>
      <c r="K42" s="408"/>
      <c r="L42" s="408"/>
      <c r="M42" s="408"/>
      <c r="N42" s="408"/>
      <c r="O42" s="408"/>
      <c r="P42" s="408"/>
      <c r="Q42" s="408"/>
      <c r="R42" s="553" t="s">
        <v>383</v>
      </c>
      <c r="S42" s="553"/>
      <c r="T42" s="553"/>
      <c r="U42" s="553"/>
      <c r="V42" s="553"/>
      <c r="W42" s="553"/>
      <c r="X42" s="553"/>
      <c r="Y42" s="553"/>
      <c r="Z42" s="553"/>
      <c r="AA42" s="553"/>
      <c r="AB42" s="553"/>
      <c r="AC42" s="553"/>
      <c r="AD42" s="28"/>
      <c r="AE42" s="28"/>
      <c r="AF42" s="28"/>
      <c r="AG42" s="28"/>
      <c r="AH42" s="28"/>
      <c r="AI42" s="28"/>
      <c r="AJ42" s="28"/>
      <c r="AK42" s="306"/>
      <c r="AL42" s="307"/>
      <c r="AM42" s="312"/>
      <c r="AN42" s="308"/>
      <c r="AO42" s="312"/>
      <c r="AP42" s="308"/>
      <c r="AQ42" s="312"/>
      <c r="AR42" s="308"/>
      <c r="AS42" s="312"/>
      <c r="AT42" s="308"/>
      <c r="AU42" s="312"/>
      <c r="AV42" s="308"/>
      <c r="AW42" s="312"/>
      <c r="AX42" s="312"/>
      <c r="AY42" s="309"/>
      <c r="AZ42" s="310"/>
      <c r="BA42" s="310"/>
      <c r="BB42" s="310"/>
      <c r="BC42" s="310"/>
      <c r="BD42" s="310"/>
      <c r="BE42" s="310"/>
      <c r="BF42" s="310"/>
      <c r="BG42" s="310"/>
      <c r="BH42" s="310"/>
      <c r="BI42" s="310"/>
      <c r="BJ42" s="311"/>
    </row>
    <row r="43" spans="1:62" ht="13.5" thickBot="1" x14ac:dyDescent="0.25">
      <c r="B43" s="134"/>
      <c r="C43" s="407"/>
      <c r="D43" s="408"/>
      <c r="E43" s="408"/>
      <c r="F43" s="408"/>
      <c r="G43" s="408"/>
      <c r="H43" s="408"/>
      <c r="I43" s="408"/>
      <c r="J43" s="408"/>
      <c r="K43" s="408"/>
      <c r="L43" s="408"/>
      <c r="M43" s="408"/>
      <c r="N43" s="408"/>
      <c r="O43" s="408"/>
      <c r="P43" s="408"/>
      <c r="Q43" s="408"/>
      <c r="R43" s="70" t="s">
        <v>384</v>
      </c>
      <c r="S43" s="28"/>
      <c r="T43" s="28"/>
      <c r="U43" s="28"/>
      <c r="V43" s="28"/>
      <c r="W43" s="28"/>
      <c r="X43" s="28"/>
      <c r="Y43" s="28"/>
      <c r="Z43" s="28"/>
      <c r="AA43" s="25"/>
      <c r="AB43" s="28"/>
      <c r="AC43" s="28"/>
      <c r="AD43" s="28"/>
      <c r="AE43" s="28"/>
      <c r="AF43" s="28"/>
      <c r="AG43" s="28"/>
      <c r="AH43" s="28"/>
      <c r="AI43" s="28"/>
      <c r="AJ43" s="28"/>
      <c r="AK43" s="313"/>
      <c r="AL43" s="314"/>
      <c r="AM43" s="315"/>
      <c r="AN43" s="319"/>
      <c r="AO43" s="315"/>
      <c r="AP43" s="319"/>
      <c r="AQ43" s="315"/>
      <c r="AR43" s="319"/>
      <c r="AS43" s="315"/>
      <c r="AT43" s="319"/>
      <c r="AU43" s="315"/>
      <c r="AV43" s="319"/>
      <c r="AW43" s="315"/>
      <c r="AX43" s="315"/>
      <c r="AY43" s="316"/>
      <c r="AZ43" s="317"/>
      <c r="BA43" s="317"/>
      <c r="BB43" s="317"/>
      <c r="BC43" s="317"/>
      <c r="BD43" s="317"/>
      <c r="BE43" s="317"/>
      <c r="BF43" s="317"/>
      <c r="BG43" s="317"/>
      <c r="BH43" s="317"/>
      <c r="BI43" s="317"/>
      <c r="BJ43" s="318"/>
    </row>
    <row r="44" spans="1:62" x14ac:dyDescent="0.2">
      <c r="B44" s="134"/>
      <c r="C44" s="409"/>
      <c r="D44" s="408"/>
      <c r="E44" s="408"/>
      <c r="F44" s="408"/>
      <c r="G44" s="408"/>
      <c r="H44" s="408"/>
      <c r="I44" s="408"/>
      <c r="J44" s="408"/>
      <c r="K44" s="408"/>
      <c r="L44" s="408"/>
      <c r="M44" s="408"/>
      <c r="N44" s="408"/>
      <c r="O44" s="408"/>
      <c r="P44" s="408"/>
      <c r="Q44" s="408"/>
      <c r="R44" s="70" t="s">
        <v>372</v>
      </c>
      <c r="S44" s="28"/>
      <c r="T44" s="28"/>
      <c r="U44" s="28"/>
      <c r="V44" s="28"/>
      <c r="W44" s="28"/>
      <c r="X44" s="28"/>
      <c r="Y44" s="28"/>
      <c r="Z44" s="28"/>
      <c r="AB44" s="135"/>
      <c r="AC44" s="135"/>
      <c r="AD44" s="135"/>
      <c r="AE44" s="135"/>
      <c r="AF44" s="135"/>
      <c r="AG44" s="135"/>
      <c r="AH44" s="135"/>
      <c r="AI44" s="135"/>
      <c r="AJ44" s="135"/>
      <c r="AK44" s="581">
        <f>SUM(AY44:BJ44)</f>
        <v>0</v>
      </c>
      <c r="AL44" s="582"/>
      <c r="AM44" s="245"/>
      <c r="AN44" s="70"/>
      <c r="AO44" s="70"/>
      <c r="AP44" s="70"/>
      <c r="AQ44" s="70"/>
      <c r="AR44" s="70"/>
      <c r="AS44" s="70"/>
      <c r="AT44" s="70"/>
      <c r="AU44" s="70"/>
      <c r="AV44" s="70"/>
      <c r="AW44" s="70"/>
      <c r="AX44" s="70"/>
      <c r="AY44" s="196"/>
      <c r="AZ44" s="197"/>
      <c r="BA44" s="197"/>
      <c r="BB44" s="197"/>
      <c r="BC44" s="197"/>
      <c r="BD44" s="197"/>
      <c r="BE44" s="197"/>
      <c r="BF44" s="197"/>
      <c r="BG44" s="197"/>
      <c r="BH44" s="197"/>
      <c r="BI44" s="197"/>
      <c r="BJ44" s="184"/>
    </row>
    <row r="45" spans="1:62" x14ac:dyDescent="0.2">
      <c r="A45" s="248">
        <f>AW45</f>
        <v>0</v>
      </c>
      <c r="B45" s="134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136" t="s">
        <v>373</v>
      </c>
      <c r="S45" s="28"/>
      <c r="T45" s="28"/>
      <c r="U45" s="28"/>
      <c r="V45" s="70"/>
      <c r="W45" s="28"/>
      <c r="X45" s="28"/>
      <c r="Y45" s="28"/>
      <c r="Z45" s="28"/>
      <c r="AB45" s="137"/>
      <c r="AC45" s="137"/>
      <c r="AD45" s="137"/>
      <c r="AE45" s="137"/>
      <c r="AF45" s="137"/>
      <c r="AG45" s="137"/>
      <c r="AH45" s="137"/>
      <c r="AI45" s="137"/>
      <c r="AJ45" s="137"/>
      <c r="AK45" s="405">
        <f>SUM(AY45:BJ45)</f>
        <v>0</v>
      </c>
      <c r="AL45" s="406"/>
      <c r="AM45" s="246" t="s">
        <v>385</v>
      </c>
      <c r="AN45" s="70"/>
      <c r="AO45" s="70"/>
      <c r="AP45" s="70"/>
      <c r="AQ45" s="70"/>
      <c r="AR45" s="70"/>
      <c r="AS45" s="70"/>
      <c r="AT45" s="70"/>
      <c r="AU45" s="70"/>
      <c r="AV45" s="247"/>
      <c r="AW45" s="572">
        <f>AK40/KCU+AK45+MPNE</f>
        <v>0</v>
      </c>
      <c r="AX45" s="573"/>
      <c r="AY45" s="165"/>
      <c r="AZ45" s="163"/>
      <c r="BA45" s="163"/>
      <c r="BB45" s="163"/>
      <c r="BC45" s="163"/>
      <c r="BD45" s="163"/>
      <c r="BE45" s="163"/>
      <c r="BF45" s="163"/>
      <c r="BG45" s="163"/>
      <c r="BH45" s="163"/>
      <c r="BI45" s="163"/>
      <c r="BJ45" s="178"/>
    </row>
    <row r="46" spans="1:62" ht="13.5" thickBot="1" x14ac:dyDescent="0.25">
      <c r="B46" s="320"/>
      <c r="C46" s="66"/>
      <c r="D46" s="66"/>
      <c r="E46" s="66"/>
      <c r="F46" s="66"/>
      <c r="G46" s="66"/>
      <c r="H46" s="66"/>
      <c r="I46" s="66"/>
      <c r="J46" s="66"/>
      <c r="K46" s="66"/>
      <c r="L46" s="66"/>
      <c r="M46" s="66"/>
      <c r="N46" s="66"/>
      <c r="O46" s="66"/>
      <c r="P46" s="66"/>
      <c r="Q46" s="66"/>
      <c r="R46" s="321" t="s">
        <v>374</v>
      </c>
      <c r="S46" s="66"/>
      <c r="T46" s="66"/>
      <c r="U46" s="66"/>
      <c r="V46" s="322"/>
      <c r="W46" s="66"/>
      <c r="X46" s="66"/>
      <c r="Y46" s="66"/>
      <c r="Z46" s="66"/>
      <c r="AA46" s="64"/>
      <c r="AB46" s="323"/>
      <c r="AC46" s="323"/>
      <c r="AD46" s="323"/>
      <c r="AE46" s="323"/>
      <c r="AF46" s="323"/>
      <c r="AG46" s="323"/>
      <c r="AH46" s="323"/>
      <c r="AI46" s="323"/>
      <c r="AJ46" s="323"/>
      <c r="AK46" s="577">
        <f>SUM(AY46:BJ46)</f>
        <v>0</v>
      </c>
      <c r="AL46" s="578"/>
      <c r="AM46" s="324"/>
      <c r="AN46" s="322"/>
      <c r="AO46" s="64"/>
      <c r="AP46" s="64"/>
      <c r="AQ46" s="64"/>
      <c r="AR46" s="64"/>
      <c r="AS46" s="64"/>
      <c r="AT46" s="64"/>
      <c r="AU46" s="64"/>
      <c r="AV46" s="64"/>
      <c r="AW46" s="64"/>
      <c r="AX46" s="64"/>
      <c r="AY46" s="185"/>
      <c r="AZ46" s="186"/>
      <c r="BA46" s="186"/>
      <c r="BB46" s="186"/>
      <c r="BC46" s="186"/>
      <c r="BD46" s="186"/>
      <c r="BE46" s="186"/>
      <c r="BF46" s="186"/>
      <c r="BG46" s="186"/>
      <c r="BH46" s="186"/>
      <c r="BI46" s="186"/>
      <c r="BJ46" s="187"/>
    </row>
    <row r="47" spans="1:62" x14ac:dyDescent="0.2">
      <c r="BC47" s="24"/>
      <c r="BD47" s="24"/>
      <c r="BE47" s="24"/>
      <c r="BF47" s="24"/>
      <c r="BG47" s="24"/>
      <c r="BH47" s="24"/>
      <c r="BI47" s="24"/>
      <c r="BJ47" s="24"/>
    </row>
    <row r="48" spans="1:62" x14ac:dyDescent="0.2">
      <c r="BC48" s="24"/>
      <c r="BD48" s="24"/>
      <c r="BE48" s="24"/>
      <c r="BF48" s="24"/>
      <c r="BG48" s="24"/>
      <c r="BH48" s="24"/>
      <c r="BI48" s="24"/>
      <c r="BJ48" s="24"/>
    </row>
    <row r="49" spans="55:62" x14ac:dyDescent="0.2">
      <c r="BC49" s="24"/>
      <c r="BD49" s="24"/>
      <c r="BE49" s="24"/>
      <c r="BF49" s="24"/>
      <c r="BG49" s="24"/>
      <c r="BH49" s="24"/>
      <c r="BI49" s="24"/>
      <c r="BJ49" s="24"/>
    </row>
    <row r="50" spans="55:62" x14ac:dyDescent="0.2">
      <c r="BC50" s="24"/>
      <c r="BD50" s="24"/>
      <c r="BE50" s="24"/>
      <c r="BF50" s="24"/>
      <c r="BG50" s="24"/>
      <c r="BH50" s="24"/>
      <c r="BI50" s="24"/>
      <c r="BJ50" s="24"/>
    </row>
    <row r="51" spans="55:62" x14ac:dyDescent="0.2">
      <c r="BC51" s="24"/>
      <c r="BD51" s="24"/>
      <c r="BE51" s="24"/>
      <c r="BF51" s="24"/>
      <c r="BG51" s="24"/>
      <c r="BH51" s="24"/>
      <c r="BI51" s="24"/>
      <c r="BJ51" s="24"/>
    </row>
    <row r="52" spans="55:62" x14ac:dyDescent="0.2">
      <c r="BC52" s="24"/>
      <c r="BD52" s="24"/>
      <c r="BE52" s="24"/>
      <c r="BF52" s="24"/>
      <c r="BG52" s="24"/>
      <c r="BH52" s="24"/>
      <c r="BI52" s="24"/>
      <c r="BJ52" s="24"/>
    </row>
    <row r="53" spans="55:62" x14ac:dyDescent="0.2">
      <c r="BC53" s="24"/>
      <c r="BD53" s="24"/>
      <c r="BE53" s="24"/>
      <c r="BF53" s="24"/>
      <c r="BG53" s="24"/>
      <c r="BH53" s="24"/>
      <c r="BI53" s="24"/>
      <c r="BJ53" s="24"/>
    </row>
    <row r="54" spans="55:62" x14ac:dyDescent="0.2">
      <c r="BC54" s="24"/>
      <c r="BD54" s="24"/>
      <c r="BE54" s="24"/>
      <c r="BF54" s="24"/>
      <c r="BG54" s="24"/>
      <c r="BH54" s="24"/>
      <c r="BI54" s="24"/>
      <c r="BJ54" s="24"/>
    </row>
    <row r="55" spans="55:62" x14ac:dyDescent="0.2">
      <c r="BC55" s="24"/>
      <c r="BD55" s="24"/>
      <c r="BE55" s="24"/>
      <c r="BF55" s="24"/>
      <c r="BG55" s="24"/>
      <c r="BH55" s="24"/>
      <c r="BI55" s="24"/>
      <c r="BJ55" s="24"/>
    </row>
    <row r="56" spans="55:62" x14ac:dyDescent="0.2">
      <c r="BC56" s="24"/>
      <c r="BD56" s="24"/>
      <c r="BE56" s="24"/>
      <c r="BF56" s="24"/>
      <c r="BG56" s="24"/>
      <c r="BH56" s="24"/>
      <c r="BI56" s="24"/>
      <c r="BJ56" s="24"/>
    </row>
    <row r="57" spans="55:62" x14ac:dyDescent="0.2">
      <c r="BC57" s="24"/>
      <c r="BD57" s="24"/>
      <c r="BE57" s="24"/>
      <c r="BF57" s="24"/>
      <c r="BG57" s="24"/>
      <c r="BH57" s="24"/>
      <c r="BI57" s="24"/>
      <c r="BJ57" s="24"/>
    </row>
    <row r="58" spans="55:62" x14ac:dyDescent="0.2">
      <c r="BC58" s="24"/>
      <c r="BD58" s="24"/>
      <c r="BE58" s="24"/>
      <c r="BF58" s="24"/>
      <c r="BG58" s="24"/>
      <c r="BH58" s="24"/>
      <c r="BI58" s="24"/>
      <c r="BJ58" s="24"/>
    </row>
    <row r="59" spans="55:62" x14ac:dyDescent="0.2">
      <c r="BC59" s="24"/>
      <c r="BD59" s="24"/>
      <c r="BE59" s="24"/>
      <c r="BF59" s="24"/>
      <c r="BG59" s="24"/>
      <c r="BH59" s="24"/>
      <c r="BI59" s="24"/>
      <c r="BJ59" s="24"/>
    </row>
    <row r="60" spans="55:62" x14ac:dyDescent="0.2">
      <c r="BC60" s="24"/>
      <c r="BD60" s="24"/>
      <c r="BE60" s="24"/>
      <c r="BF60" s="24"/>
      <c r="BG60" s="24"/>
      <c r="BH60" s="24"/>
      <c r="BI60" s="24"/>
      <c r="BJ60" s="24"/>
    </row>
    <row r="61" spans="55:62" x14ac:dyDescent="0.2">
      <c r="BC61" s="24"/>
      <c r="BD61" s="24"/>
      <c r="BE61" s="24"/>
      <c r="BF61" s="24"/>
      <c r="BG61" s="24"/>
      <c r="BH61" s="24"/>
      <c r="BI61" s="24"/>
      <c r="BJ61" s="24"/>
    </row>
    <row r="62" spans="55:62" x14ac:dyDescent="0.2">
      <c r="BC62" s="24"/>
      <c r="BD62" s="24"/>
      <c r="BE62" s="24"/>
      <c r="BF62" s="24"/>
      <c r="BG62" s="24"/>
      <c r="BH62" s="24"/>
      <c r="BI62" s="24"/>
      <c r="BJ62" s="24"/>
    </row>
    <row r="63" spans="55:62" x14ac:dyDescent="0.2">
      <c r="BC63" s="24"/>
      <c r="BD63" s="24"/>
      <c r="BE63" s="24"/>
      <c r="BF63" s="24"/>
      <c r="BG63" s="24"/>
      <c r="BH63" s="24"/>
      <c r="BI63" s="24"/>
      <c r="BJ63" s="24"/>
    </row>
    <row r="64" spans="55:62" x14ac:dyDescent="0.2">
      <c r="BC64" s="24"/>
      <c r="BD64" s="24"/>
      <c r="BE64" s="24"/>
      <c r="BF64" s="24"/>
      <c r="BG64" s="24"/>
      <c r="BH64" s="24"/>
      <c r="BI64" s="24"/>
      <c r="BJ64" s="24"/>
    </row>
    <row r="65" spans="55:62" x14ac:dyDescent="0.2">
      <c r="BC65" s="24"/>
      <c r="BD65" s="24"/>
      <c r="BE65" s="24"/>
      <c r="BF65" s="24"/>
      <c r="BG65" s="24"/>
      <c r="BH65" s="24"/>
      <c r="BI65" s="24"/>
      <c r="BJ65" s="24"/>
    </row>
  </sheetData>
  <mergeCells count="121">
    <mergeCell ref="AM38:AN38"/>
    <mergeCell ref="AS40:AT40"/>
    <mergeCell ref="AO40:AP40"/>
    <mergeCell ref="AM40:AN40"/>
    <mergeCell ref="AK40:AL40"/>
    <mergeCell ref="F37:AC37"/>
    <mergeCell ref="C40:Q40"/>
    <mergeCell ref="AD37:AE37"/>
    <mergeCell ref="C34:AC34"/>
    <mergeCell ref="AM37:AN37"/>
    <mergeCell ref="AK38:AL38"/>
    <mergeCell ref="AK36:AL36"/>
    <mergeCell ref="AM36:AN36"/>
    <mergeCell ref="C41:Q44"/>
    <mergeCell ref="AF37:AG37"/>
    <mergeCell ref="AF27:AJ27"/>
    <mergeCell ref="AD36:AE36"/>
    <mergeCell ref="AF28:AJ28"/>
    <mergeCell ref="AJ29:AJ32"/>
    <mergeCell ref="AD34:AE34"/>
    <mergeCell ref="AF34:AG34"/>
    <mergeCell ref="C36:E36"/>
    <mergeCell ref="C37:E37"/>
    <mergeCell ref="AH29:AI32"/>
    <mergeCell ref="AH36:AI36"/>
    <mergeCell ref="AF36:AG36"/>
    <mergeCell ref="AF29:AG32"/>
    <mergeCell ref="AH37:AI37"/>
    <mergeCell ref="R42:AC42"/>
    <mergeCell ref="F36:AC36"/>
    <mergeCell ref="AE27:AE32"/>
    <mergeCell ref="AW37:AX37"/>
    <mergeCell ref="AH34:AI34"/>
    <mergeCell ref="AW38:AX38"/>
    <mergeCell ref="AW36:AX36"/>
    <mergeCell ref="AU36:AV36"/>
    <mergeCell ref="AQ36:AR36"/>
    <mergeCell ref="AQ38:AR38"/>
    <mergeCell ref="AS37:AT37"/>
    <mergeCell ref="AU37:AV37"/>
    <mergeCell ref="AQ37:AR37"/>
    <mergeCell ref="AS38:AT38"/>
    <mergeCell ref="AU38:AV38"/>
    <mergeCell ref="AS34:AT34"/>
    <mergeCell ref="AU34:AV34"/>
    <mergeCell ref="AW34:AX34"/>
    <mergeCell ref="AM34:AN34"/>
    <mergeCell ref="AO34:AP34"/>
    <mergeCell ref="AQ34:AR34"/>
    <mergeCell ref="AK34:AL34"/>
    <mergeCell ref="AO38:AP38"/>
    <mergeCell ref="AO37:AP37"/>
    <mergeCell ref="AO36:AP36"/>
    <mergeCell ref="AK37:AL37"/>
    <mergeCell ref="AS36:AT36"/>
    <mergeCell ref="AM1:BI1"/>
    <mergeCell ref="AM2:BJ3"/>
    <mergeCell ref="BC11:BJ11"/>
    <mergeCell ref="BF13:BF16"/>
    <mergeCell ref="BD13:BD16"/>
    <mergeCell ref="BC13:BC16"/>
    <mergeCell ref="AN9:BJ9"/>
    <mergeCell ref="AN5:BJ5"/>
    <mergeCell ref="BJ13:BJ16"/>
    <mergeCell ref="BH13:BH16"/>
    <mergeCell ref="AN6:BJ6"/>
    <mergeCell ref="AN7:BJ7"/>
    <mergeCell ref="AI8:BJ8"/>
    <mergeCell ref="AY30:BJ30"/>
    <mergeCell ref="BI13:BI16"/>
    <mergeCell ref="AY27:BJ27"/>
    <mergeCell ref="BG13:BG16"/>
    <mergeCell ref="AY23:BB23"/>
    <mergeCell ref="BE13:BE16"/>
    <mergeCell ref="B27:B33"/>
    <mergeCell ref="B13:B16"/>
    <mergeCell ref="I25:J25"/>
    <mergeCell ref="C30:AC30"/>
    <mergeCell ref="L25:O25"/>
    <mergeCell ref="Y25:AA25"/>
    <mergeCell ref="AW28:AX33"/>
    <mergeCell ref="AM28:AV28"/>
    <mergeCell ref="AS29:AT33"/>
    <mergeCell ref="AQ29:AR33"/>
    <mergeCell ref="AO29:AP33"/>
    <mergeCell ref="AM29:AN33"/>
    <mergeCell ref="AK27:AX27"/>
    <mergeCell ref="AD27:AD32"/>
    <mergeCell ref="AK28:AL33"/>
    <mergeCell ref="AU29:AV33"/>
    <mergeCell ref="N4:AH4"/>
    <mergeCell ref="B2:L2"/>
    <mergeCell ref="AE25:AG25"/>
    <mergeCell ref="S25:U25"/>
    <mergeCell ref="N3:AH3"/>
    <mergeCell ref="V11:AD11"/>
    <mergeCell ref="B1:L1"/>
    <mergeCell ref="E9:F9"/>
    <mergeCell ref="B3:L3"/>
    <mergeCell ref="B4:L4"/>
    <mergeCell ref="B5:L5"/>
    <mergeCell ref="H8:L8"/>
    <mergeCell ref="H9:L9"/>
    <mergeCell ref="H7:L7"/>
    <mergeCell ref="D7:F7"/>
    <mergeCell ref="N5:AH5"/>
    <mergeCell ref="N6:AH7"/>
    <mergeCell ref="AW40:AX40"/>
    <mergeCell ref="AU40:AV40"/>
    <mergeCell ref="AQ40:AR40"/>
    <mergeCell ref="AK46:AL46"/>
    <mergeCell ref="AK41:AL41"/>
    <mergeCell ref="AK44:AL44"/>
    <mergeCell ref="AK45:AL45"/>
    <mergeCell ref="AW41:AX41"/>
    <mergeCell ref="AM41:AN41"/>
    <mergeCell ref="AO41:AP41"/>
    <mergeCell ref="AQ41:AR41"/>
    <mergeCell ref="AS41:AT41"/>
    <mergeCell ref="AU41:AV41"/>
    <mergeCell ref="AW45:AX45"/>
  </mergeCells>
  <phoneticPr fontId="0" type="noConversion"/>
  <printOptions horizontalCentered="1"/>
  <pageMargins left="0.19685039370078741" right="0.19685039370078741" top="0.35433070866141736" bottom="0.47244094488188981" header="0.23622047244094491" footer="0.23622047244094491"/>
  <pageSetup paperSize="9" scale="65" orientation="landscape" horizontalDpi="300" r:id="rId1"/>
  <headerFooter alignWithMargins="0">
    <oddHeader>&amp;L&amp;"Times New Roman,обычный"&amp;8УАП и ОУП МГУ  НИВЦ МГУ  АИС "Учебный план"  &amp;R&amp;"Times New Roman,обычный"&amp;8&amp;D</oddHeader>
    <oddFooter>&amp;R&amp;"Times New Roman,Обычный"&amp;8&amp;P/&amp;N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T20"/>
  <sheetViews>
    <sheetView showGridLines="0" zoomScaleNormal="100" zoomScaleSheetLayoutView="100" workbookViewId="0">
      <selection sqref="A1:T1"/>
    </sheetView>
  </sheetViews>
  <sheetFormatPr defaultRowHeight="12.75" x14ac:dyDescent="0.2"/>
  <cols>
    <col min="1" max="1" width="41" style="211" customWidth="1"/>
    <col min="2" max="2" width="6.7109375" style="211" customWidth="1"/>
    <col min="3" max="3" width="7.42578125" style="211" customWidth="1"/>
    <col min="4" max="4" width="5.28515625" style="211" customWidth="1"/>
    <col min="5" max="5" width="5.5703125" style="211" customWidth="1"/>
    <col min="6" max="6" width="5.7109375" style="211" customWidth="1"/>
    <col min="7" max="7" width="5" style="211" customWidth="1"/>
    <col min="8" max="8" width="4.7109375" style="211" customWidth="1"/>
    <col min="9" max="9" width="4.85546875" style="211" customWidth="1"/>
    <col min="10" max="11" width="4.140625" style="211" customWidth="1"/>
    <col min="12" max="12" width="7.140625" style="211" customWidth="1"/>
    <col min="13" max="13" width="5" style="211" customWidth="1"/>
    <col min="14" max="14" width="6" style="211" customWidth="1"/>
    <col min="15" max="15" width="5.7109375" style="211" customWidth="1"/>
    <col min="16" max="16" width="4.140625" style="211" customWidth="1"/>
    <col min="17" max="17" width="4.28515625" style="211" customWidth="1"/>
    <col min="18" max="18" width="4.5703125" style="211" customWidth="1"/>
    <col min="19" max="19" width="4" style="211" customWidth="1"/>
    <col min="20" max="20" width="4.140625" style="211" customWidth="1"/>
    <col min="21" max="16384" width="9.140625" style="211"/>
  </cols>
  <sheetData>
    <row r="1" spans="1:20" x14ac:dyDescent="0.2">
      <c r="A1" s="591" t="s">
        <v>115</v>
      </c>
      <c r="B1" s="591"/>
      <c r="C1" s="591"/>
      <c r="D1" s="591"/>
      <c r="E1" s="591"/>
      <c r="F1" s="591"/>
      <c r="G1" s="591"/>
      <c r="H1" s="591"/>
      <c r="I1" s="591"/>
      <c r="J1" s="591"/>
      <c r="K1" s="591"/>
      <c r="L1" s="591"/>
      <c r="M1" s="591"/>
      <c r="N1" s="591"/>
      <c r="O1" s="591"/>
      <c r="P1" s="591"/>
      <c r="Q1" s="591"/>
      <c r="R1" s="591"/>
      <c r="S1" s="591"/>
      <c r="T1" s="591"/>
    </row>
    <row r="2" spans="1:20" x14ac:dyDescent="0.2">
      <c r="A2" s="591"/>
      <c r="B2" s="591"/>
      <c r="C2" s="591"/>
      <c r="D2" s="591"/>
      <c r="E2" s="591"/>
      <c r="F2" s="591"/>
      <c r="G2" s="591"/>
      <c r="H2" s="591"/>
      <c r="I2" s="591"/>
      <c r="J2" s="591"/>
      <c r="K2" s="591"/>
      <c r="L2" s="591"/>
      <c r="M2" s="591"/>
      <c r="N2" s="591"/>
      <c r="O2" s="591"/>
      <c r="P2" s="591"/>
      <c r="Q2" s="591"/>
      <c r="R2" s="591"/>
      <c r="S2" s="591"/>
      <c r="T2" s="591"/>
    </row>
    <row r="3" spans="1:20" x14ac:dyDescent="0.2">
      <c r="A3" s="223"/>
      <c r="B3" s="223"/>
      <c r="C3" s="223"/>
      <c r="D3" s="223"/>
      <c r="E3" s="223"/>
      <c r="F3" s="223"/>
      <c r="G3" s="223"/>
      <c r="H3" s="223"/>
      <c r="I3" s="223"/>
      <c r="J3" s="223"/>
      <c r="K3" s="223"/>
      <c r="L3" s="223"/>
      <c r="M3" s="223"/>
      <c r="N3" s="223"/>
      <c r="O3" s="223"/>
      <c r="P3" s="223"/>
      <c r="Q3" s="223"/>
      <c r="R3" s="223"/>
      <c r="S3" s="223"/>
      <c r="T3" s="223"/>
    </row>
    <row r="4" spans="1:20" x14ac:dyDescent="0.2">
      <c r="A4" s="591" t="s">
        <v>131</v>
      </c>
      <c r="B4" s="591"/>
      <c r="C4" s="591"/>
      <c r="D4" s="591"/>
      <c r="E4" s="591"/>
      <c r="F4" s="591"/>
      <c r="G4" s="591"/>
      <c r="H4" s="591"/>
      <c r="I4" s="591"/>
      <c r="J4" s="591"/>
      <c r="K4" s="591"/>
      <c r="L4" s="591"/>
      <c r="M4" s="591"/>
      <c r="N4" s="591"/>
      <c r="O4" s="591"/>
      <c r="P4" s="591"/>
      <c r="Q4" s="591"/>
      <c r="R4" s="591"/>
      <c r="S4" s="591"/>
      <c r="T4" s="591"/>
    </row>
    <row r="5" spans="1:20" x14ac:dyDescent="0.2">
      <c r="A5" s="591"/>
      <c r="B5" s="591"/>
      <c r="C5" s="591"/>
      <c r="D5" s="591"/>
      <c r="E5" s="591"/>
      <c r="F5" s="591"/>
      <c r="G5" s="591"/>
      <c r="H5" s="591"/>
      <c r="I5" s="591"/>
      <c r="J5" s="591"/>
      <c r="K5" s="591"/>
      <c r="L5" s="591"/>
      <c r="M5" s="591"/>
      <c r="N5" s="591"/>
      <c r="O5" s="591"/>
      <c r="P5" s="591"/>
      <c r="Q5" s="591"/>
      <c r="R5" s="591"/>
      <c r="S5" s="591"/>
      <c r="T5" s="591"/>
    </row>
    <row r="6" spans="1:20" x14ac:dyDescent="0.2">
      <c r="A6" s="591"/>
      <c r="B6" s="591"/>
      <c r="C6" s="591"/>
      <c r="D6" s="591"/>
      <c r="E6" s="591"/>
      <c r="F6" s="591"/>
      <c r="G6" s="591"/>
      <c r="H6" s="591"/>
      <c r="I6" s="591"/>
      <c r="J6" s="591"/>
      <c r="K6" s="591"/>
      <c r="L6" s="591"/>
      <c r="M6" s="591"/>
      <c r="N6" s="591"/>
      <c r="O6" s="591"/>
      <c r="P6" s="591"/>
      <c r="Q6" s="591"/>
      <c r="R6" s="591"/>
      <c r="S6" s="591"/>
      <c r="T6" s="591"/>
    </row>
    <row r="7" spans="1:20" ht="13.5" thickBot="1" x14ac:dyDescent="0.25">
      <c r="A7" s="212"/>
      <c r="B7" s="212"/>
      <c r="C7" s="212"/>
      <c r="D7" s="212"/>
      <c r="E7" s="212"/>
      <c r="F7" s="212"/>
      <c r="G7" s="212"/>
      <c r="H7" s="212"/>
      <c r="I7" s="212"/>
      <c r="J7" s="212"/>
      <c r="K7" s="212"/>
      <c r="L7" s="212"/>
      <c r="M7" s="212"/>
      <c r="N7" s="212"/>
      <c r="O7" s="212"/>
      <c r="P7" s="212"/>
      <c r="Q7" s="212"/>
      <c r="R7" s="212"/>
    </row>
    <row r="8" spans="1:20" customFormat="1" x14ac:dyDescent="0.2">
      <c r="A8" s="594" t="s">
        <v>116</v>
      </c>
      <c r="B8" s="597" t="s">
        <v>117</v>
      </c>
      <c r="C8" s="592" t="s">
        <v>132</v>
      </c>
      <c r="D8" s="592"/>
      <c r="E8" s="592"/>
      <c r="F8" s="592"/>
      <c r="G8" s="592"/>
      <c r="H8" s="592"/>
      <c r="I8" s="592"/>
      <c r="J8" s="592"/>
      <c r="K8" s="592"/>
      <c r="L8" s="592" t="s">
        <v>133</v>
      </c>
      <c r="M8" s="592"/>
      <c r="N8" s="592"/>
      <c r="O8" s="592"/>
      <c r="P8" s="592"/>
      <c r="Q8" s="592"/>
      <c r="R8" s="592"/>
      <c r="S8" s="592"/>
      <c r="T8" s="593"/>
    </row>
    <row r="9" spans="1:20" customFormat="1" x14ac:dyDescent="0.2">
      <c r="A9" s="595"/>
      <c r="B9" s="598"/>
      <c r="C9" s="598" t="s">
        <v>118</v>
      </c>
      <c r="D9" s="598" t="s">
        <v>134</v>
      </c>
      <c r="E9" s="602" t="s">
        <v>120</v>
      </c>
      <c r="F9" s="602"/>
      <c r="G9" s="602"/>
      <c r="H9" s="602"/>
      <c r="I9" s="602"/>
      <c r="J9" s="587" t="s">
        <v>121</v>
      </c>
      <c r="K9" s="600"/>
      <c r="L9" s="598" t="s">
        <v>118</v>
      </c>
      <c r="M9" s="598" t="s">
        <v>119</v>
      </c>
      <c r="N9" s="602" t="s">
        <v>120</v>
      </c>
      <c r="O9" s="602"/>
      <c r="P9" s="602"/>
      <c r="Q9" s="602"/>
      <c r="R9" s="602"/>
      <c r="S9" s="587" t="s">
        <v>121</v>
      </c>
      <c r="T9" s="588"/>
    </row>
    <row r="10" spans="1:20" customFormat="1" x14ac:dyDescent="0.2">
      <c r="A10" s="595"/>
      <c r="B10" s="598"/>
      <c r="C10" s="598"/>
      <c r="D10" s="598"/>
      <c r="E10" s="598" t="s">
        <v>122</v>
      </c>
      <c r="F10" s="602" t="s">
        <v>123</v>
      </c>
      <c r="G10" s="602"/>
      <c r="H10" s="602"/>
      <c r="I10" s="602"/>
      <c r="J10" s="589"/>
      <c r="K10" s="601"/>
      <c r="L10" s="598"/>
      <c r="M10" s="598"/>
      <c r="N10" s="598" t="s">
        <v>122</v>
      </c>
      <c r="O10" s="602" t="s">
        <v>123</v>
      </c>
      <c r="P10" s="602"/>
      <c r="Q10" s="602"/>
      <c r="R10" s="602"/>
      <c r="S10" s="589"/>
      <c r="T10" s="590"/>
    </row>
    <row r="11" spans="1:20" customFormat="1" ht="13.5" thickBot="1" x14ac:dyDescent="0.25">
      <c r="A11" s="596"/>
      <c r="B11" s="599"/>
      <c r="C11" s="599"/>
      <c r="D11" s="599"/>
      <c r="E11" s="599"/>
      <c r="F11" s="224" t="s">
        <v>124</v>
      </c>
      <c r="G11" s="224" t="s">
        <v>125</v>
      </c>
      <c r="H11" s="224" t="s">
        <v>126</v>
      </c>
      <c r="I11" s="224" t="s">
        <v>127</v>
      </c>
      <c r="J11" s="224" t="s">
        <v>128</v>
      </c>
      <c r="K11" s="224" t="s">
        <v>129</v>
      </c>
      <c r="L11" s="599"/>
      <c r="M11" s="599"/>
      <c r="N11" s="599"/>
      <c r="O11" s="224" t="s">
        <v>124</v>
      </c>
      <c r="P11" s="224" t="s">
        <v>125</v>
      </c>
      <c r="Q11" s="224" t="s">
        <v>126</v>
      </c>
      <c r="R11" s="224" t="s">
        <v>127</v>
      </c>
      <c r="S11" s="224" t="s">
        <v>128</v>
      </c>
      <c r="T11" s="225" t="s">
        <v>129</v>
      </c>
    </row>
    <row r="12" spans="1:20" s="212" customFormat="1" x14ac:dyDescent="0.2">
      <c r="A12" s="213"/>
      <c r="B12" s="214"/>
      <c r="C12" s="214"/>
      <c r="D12" s="214"/>
      <c r="E12" s="214"/>
      <c r="F12" s="214"/>
      <c r="G12" s="214"/>
      <c r="H12" s="214"/>
      <c r="I12" s="214"/>
      <c r="J12" s="215"/>
      <c r="K12" s="215"/>
      <c r="L12" s="214"/>
      <c r="M12" s="214"/>
      <c r="N12" s="214"/>
      <c r="O12" s="214"/>
      <c r="P12" s="214"/>
      <c r="Q12" s="214"/>
      <c r="R12" s="214"/>
      <c r="S12" s="215" t="s">
        <v>130</v>
      </c>
      <c r="T12" s="216" t="s">
        <v>130</v>
      </c>
    </row>
    <row r="13" spans="1:20" s="212" customFormat="1" x14ac:dyDescent="0.2">
      <c r="A13" s="226"/>
      <c r="B13" s="214"/>
      <c r="C13" s="214"/>
      <c r="D13" s="214"/>
      <c r="E13" s="214"/>
      <c r="F13" s="214"/>
      <c r="G13" s="214"/>
      <c r="H13" s="214"/>
      <c r="I13" s="214"/>
      <c r="J13" s="215"/>
      <c r="K13" s="215"/>
      <c r="L13" s="214"/>
      <c r="M13" s="214"/>
      <c r="N13" s="214"/>
      <c r="O13" s="214"/>
      <c r="P13" s="214"/>
      <c r="Q13" s="214"/>
      <c r="R13" s="214"/>
      <c r="S13" s="215" t="s">
        <v>130</v>
      </c>
      <c r="T13" s="216" t="s">
        <v>130</v>
      </c>
    </row>
    <row r="14" spans="1:20" s="212" customFormat="1" x14ac:dyDescent="0.2">
      <c r="A14" s="213"/>
      <c r="B14" s="214"/>
      <c r="C14" s="214"/>
      <c r="D14" s="214"/>
      <c r="E14" s="214"/>
      <c r="F14" s="214"/>
      <c r="G14" s="214"/>
      <c r="H14" s="214"/>
      <c r="I14" s="214"/>
      <c r="J14" s="215"/>
      <c r="K14" s="215"/>
      <c r="L14" s="214"/>
      <c r="M14" s="214"/>
      <c r="N14" s="214"/>
      <c r="O14" s="214"/>
      <c r="P14" s="214"/>
      <c r="Q14" s="214"/>
      <c r="R14" s="214"/>
      <c r="S14" s="215" t="s">
        <v>130</v>
      </c>
      <c r="T14" s="216" t="s">
        <v>130</v>
      </c>
    </row>
    <row r="15" spans="1:20" s="212" customFormat="1" ht="13.5" x14ac:dyDescent="0.25">
      <c r="A15" s="227"/>
      <c r="B15" s="228"/>
      <c r="C15" s="228"/>
      <c r="D15" s="228"/>
      <c r="E15" s="228"/>
      <c r="F15" s="228"/>
      <c r="G15" s="228"/>
      <c r="H15" s="228"/>
      <c r="I15" s="228"/>
      <c r="J15" s="228"/>
      <c r="K15" s="228"/>
      <c r="L15" s="228"/>
      <c r="M15" s="228"/>
      <c r="N15" s="228"/>
      <c r="O15" s="228"/>
      <c r="P15" s="228"/>
      <c r="Q15" s="228"/>
      <c r="R15" s="228"/>
      <c r="S15" s="228" t="s">
        <v>130</v>
      </c>
      <c r="T15" s="229" t="s">
        <v>130</v>
      </c>
    </row>
    <row r="16" spans="1:20" s="212" customFormat="1" ht="13.5" thickBot="1" x14ac:dyDescent="0.25">
      <c r="A16" s="218"/>
      <c r="B16" s="219"/>
      <c r="C16" s="219" t="s">
        <v>22</v>
      </c>
      <c r="D16" s="219"/>
      <c r="E16" s="219"/>
      <c r="F16" s="219"/>
      <c r="G16" s="219"/>
      <c r="H16" s="219"/>
      <c r="I16" s="219"/>
      <c r="J16" s="220"/>
      <c r="K16" s="220"/>
      <c r="L16" s="220"/>
      <c r="M16" s="219"/>
      <c r="N16" s="219"/>
      <c r="O16" s="219"/>
      <c r="P16" s="219"/>
      <c r="Q16" s="219"/>
      <c r="R16" s="219"/>
      <c r="S16" s="220"/>
      <c r="T16" s="221"/>
    </row>
    <row r="17" spans="1:19" s="212" customFormat="1" x14ac:dyDescent="0.2">
      <c r="A17" s="222"/>
      <c r="J17" s="222"/>
      <c r="K17" s="222"/>
      <c r="Q17" s="222"/>
      <c r="R17" s="222"/>
      <c r="S17" s="217"/>
    </row>
    <row r="18" spans="1:19" x14ac:dyDescent="0.2">
      <c r="S18" s="217"/>
    </row>
    <row r="19" spans="1:19" x14ac:dyDescent="0.2">
      <c r="S19" s="217"/>
    </row>
    <row r="20" spans="1:19" x14ac:dyDescent="0.2">
      <c r="O20" s="211" t="s">
        <v>22</v>
      </c>
      <c r="S20" s="217"/>
    </row>
  </sheetData>
  <mergeCells count="21">
    <mergeCell ref="L9:L11"/>
    <mergeCell ref="M9:M11"/>
    <mergeCell ref="O10:R10"/>
    <mergeCell ref="E9:I9"/>
    <mergeCell ref="N10:N11"/>
    <mergeCell ref="S9:T10"/>
    <mergeCell ref="A1:T1"/>
    <mergeCell ref="A2:T2"/>
    <mergeCell ref="A4:T4"/>
    <mergeCell ref="A5:T5"/>
    <mergeCell ref="A6:T6"/>
    <mergeCell ref="L8:T8"/>
    <mergeCell ref="A8:A11"/>
    <mergeCell ref="B8:B11"/>
    <mergeCell ref="J9:K10"/>
    <mergeCell ref="C9:C11"/>
    <mergeCell ref="D9:D11"/>
    <mergeCell ref="E10:E11"/>
    <mergeCell ref="N9:R9"/>
    <mergeCell ref="C8:K8"/>
    <mergeCell ref="F10:I10"/>
  </mergeCells>
  <phoneticPr fontId="0" type="noConversion"/>
  <printOptions horizontalCentered="1"/>
  <pageMargins left="0.39370078740157483" right="0.39370078740157483" top="0.39370078740157483" bottom="0.51181102362204722" header="0.23622047244094491" footer="0.19685039370078741"/>
  <pageSetup paperSize="9" orientation="landscape" verticalDpi="300" r:id="rId1"/>
  <headerFooter alignWithMargins="0">
    <oddHeader>&amp;L&amp;"Times New Roman CYR,обычный"&amp;8УАП и ОУП МГУ  НИВЦ МГУ  АИС "Учебный план"  &amp;R&amp;"Times New Roman CYR,обычный"&amp;8&amp;D</oddHeader>
    <oddFooter>&amp;R&amp;"Times New Roman CYR,обычный"&amp;8&amp;P/&amp;N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V20"/>
  <sheetViews>
    <sheetView showGridLines="0" showZeros="0" zoomScaleNormal="100" zoomScaleSheetLayoutView="100" workbookViewId="0">
      <selection sqref="A1:V1"/>
    </sheetView>
  </sheetViews>
  <sheetFormatPr defaultRowHeight="12.75" x14ac:dyDescent="0.2"/>
  <cols>
    <col min="1" max="1" width="37.28515625" style="211" customWidth="1"/>
    <col min="2" max="2" width="6.7109375" style="211" customWidth="1"/>
    <col min="3" max="3" width="7.42578125" style="211" customWidth="1"/>
    <col min="4" max="4" width="5.28515625" style="211" customWidth="1"/>
    <col min="5" max="5" width="5.5703125" style="211" customWidth="1"/>
    <col min="6" max="6" width="5.7109375" style="211" customWidth="1"/>
    <col min="7" max="8" width="4.7109375" style="211" customWidth="1"/>
    <col min="9" max="10" width="3.7109375" style="211" customWidth="1"/>
    <col min="11" max="12" width="4.140625" style="211" customWidth="1"/>
    <col min="13" max="13" width="7.140625" style="211" customWidth="1"/>
    <col min="14" max="14" width="5" style="211" customWidth="1"/>
    <col min="15" max="15" width="6" style="211" customWidth="1"/>
    <col min="16" max="16" width="5.7109375" style="211" customWidth="1"/>
    <col min="17" max="18" width="4.7109375" style="211" customWidth="1"/>
    <col min="19" max="20" width="3.7109375" style="211" customWidth="1"/>
    <col min="21" max="21" width="4" style="211" customWidth="1"/>
    <col min="22" max="22" width="4.140625" style="211" customWidth="1"/>
    <col min="23" max="16384" width="9.140625" style="211"/>
  </cols>
  <sheetData>
    <row r="1" spans="1:22" x14ac:dyDescent="0.2">
      <c r="A1" s="591" t="s">
        <v>115</v>
      </c>
      <c r="B1" s="591"/>
      <c r="C1" s="591"/>
      <c r="D1" s="591"/>
      <c r="E1" s="591"/>
      <c r="F1" s="591"/>
      <c r="G1" s="591"/>
      <c r="H1" s="591"/>
      <c r="I1" s="591"/>
      <c r="J1" s="591"/>
      <c r="K1" s="591"/>
      <c r="L1" s="591"/>
      <c r="M1" s="591"/>
      <c r="N1" s="591"/>
      <c r="O1" s="591"/>
      <c r="P1" s="591"/>
      <c r="Q1" s="591"/>
      <c r="R1" s="591"/>
      <c r="S1" s="591"/>
      <c r="T1" s="591"/>
      <c r="U1" s="591"/>
      <c r="V1" s="591"/>
    </row>
    <row r="2" spans="1:22" x14ac:dyDescent="0.2">
      <c r="A2" s="591"/>
      <c r="B2" s="591"/>
      <c r="C2" s="591"/>
      <c r="D2" s="591"/>
      <c r="E2" s="591"/>
      <c r="F2" s="591"/>
      <c r="G2" s="591"/>
      <c r="H2" s="591"/>
      <c r="I2" s="591"/>
      <c r="J2" s="591"/>
      <c r="K2" s="591"/>
      <c r="L2" s="591"/>
      <c r="M2" s="591"/>
      <c r="N2" s="591"/>
      <c r="O2" s="591"/>
      <c r="P2" s="591"/>
      <c r="Q2" s="591"/>
      <c r="R2" s="591"/>
      <c r="S2" s="591"/>
      <c r="T2" s="591"/>
      <c r="U2" s="591"/>
      <c r="V2" s="591"/>
    </row>
    <row r="3" spans="1:22" x14ac:dyDescent="0.2">
      <c r="A3" s="223"/>
      <c r="B3" s="223"/>
      <c r="C3" s="223"/>
      <c r="D3" s="223"/>
      <c r="E3" s="223"/>
      <c r="F3" s="223"/>
      <c r="G3" s="223"/>
      <c r="H3" s="223"/>
      <c r="I3" s="223"/>
      <c r="J3" s="223"/>
      <c r="K3" s="223"/>
      <c r="L3" s="223"/>
      <c r="M3" s="223"/>
      <c r="N3" s="223"/>
      <c r="O3" s="223"/>
      <c r="P3" s="223"/>
      <c r="Q3" s="223"/>
      <c r="R3" s="223"/>
      <c r="S3" s="223"/>
      <c r="T3" s="223"/>
      <c r="U3" s="223"/>
      <c r="V3" s="223"/>
    </row>
    <row r="4" spans="1:22" x14ac:dyDescent="0.2">
      <c r="A4" s="591" t="s">
        <v>131</v>
      </c>
      <c r="B4" s="591"/>
      <c r="C4" s="591"/>
      <c r="D4" s="591"/>
      <c r="E4" s="591"/>
      <c r="F4" s="591"/>
      <c r="G4" s="591"/>
      <c r="H4" s="591"/>
      <c r="I4" s="591"/>
      <c r="J4" s="591"/>
      <c r="K4" s="591"/>
      <c r="L4" s="591"/>
      <c r="M4" s="591"/>
      <c r="N4" s="591"/>
      <c r="O4" s="591"/>
      <c r="P4" s="591"/>
      <c r="Q4" s="591"/>
      <c r="R4" s="591"/>
      <c r="S4" s="591"/>
      <c r="T4" s="591"/>
      <c r="U4" s="591"/>
      <c r="V4" s="591"/>
    </row>
    <row r="5" spans="1:22" x14ac:dyDescent="0.2">
      <c r="A5" s="591"/>
      <c r="B5" s="591"/>
      <c r="C5" s="591"/>
      <c r="D5" s="591"/>
      <c r="E5" s="591"/>
      <c r="F5" s="591"/>
      <c r="G5" s="591"/>
      <c r="H5" s="591"/>
      <c r="I5" s="591"/>
      <c r="J5" s="591"/>
      <c r="K5" s="591"/>
      <c r="L5" s="591"/>
      <c r="M5" s="591"/>
      <c r="N5" s="591"/>
      <c r="O5" s="591"/>
      <c r="P5" s="591"/>
      <c r="Q5" s="591"/>
      <c r="R5" s="591"/>
      <c r="S5" s="591"/>
      <c r="T5" s="591"/>
      <c r="U5" s="591"/>
      <c r="V5" s="591"/>
    </row>
    <row r="6" spans="1:22" x14ac:dyDescent="0.2">
      <c r="A6" s="591"/>
      <c r="B6" s="591"/>
      <c r="C6" s="591"/>
      <c r="D6" s="591"/>
      <c r="E6" s="591"/>
      <c r="F6" s="591"/>
      <c r="G6" s="591"/>
      <c r="H6" s="591"/>
      <c r="I6" s="591"/>
      <c r="J6" s="591"/>
      <c r="K6" s="591"/>
      <c r="L6" s="591"/>
      <c r="M6" s="591"/>
      <c r="N6" s="591"/>
      <c r="O6" s="591"/>
      <c r="P6" s="591"/>
      <c r="Q6" s="591"/>
      <c r="R6" s="591"/>
      <c r="S6" s="591"/>
      <c r="T6" s="591"/>
      <c r="U6" s="591"/>
      <c r="V6" s="591"/>
    </row>
    <row r="7" spans="1:22" ht="13.5" thickBot="1" x14ac:dyDescent="0.25">
      <c r="A7" s="212"/>
      <c r="B7" s="212"/>
      <c r="C7" s="212"/>
      <c r="D7" s="212"/>
      <c r="E7" s="212"/>
      <c r="F7" s="212"/>
      <c r="G7" s="212"/>
      <c r="H7" s="212"/>
      <c r="I7" s="212"/>
      <c r="J7" s="212"/>
      <c r="K7" s="212"/>
      <c r="L7" s="212"/>
      <c r="M7" s="212"/>
      <c r="N7" s="212"/>
      <c r="O7" s="212"/>
      <c r="P7" s="212"/>
      <c r="Q7" s="212"/>
      <c r="R7" s="212"/>
      <c r="S7" s="212"/>
      <c r="T7" s="212"/>
    </row>
    <row r="8" spans="1:22" customFormat="1" x14ac:dyDescent="0.2">
      <c r="A8" s="594" t="s">
        <v>116</v>
      </c>
      <c r="B8" s="597" t="s">
        <v>117</v>
      </c>
      <c r="C8" s="592" t="s">
        <v>132</v>
      </c>
      <c r="D8" s="592"/>
      <c r="E8" s="592"/>
      <c r="F8" s="592"/>
      <c r="G8" s="592"/>
      <c r="H8" s="592"/>
      <c r="I8" s="592"/>
      <c r="J8" s="592"/>
      <c r="K8" s="592"/>
      <c r="L8" s="592"/>
      <c r="M8" s="592" t="s">
        <v>133</v>
      </c>
      <c r="N8" s="592"/>
      <c r="O8" s="592"/>
      <c r="P8" s="592"/>
      <c r="Q8" s="592"/>
      <c r="R8" s="592"/>
      <c r="S8" s="592"/>
      <c r="T8" s="592"/>
      <c r="U8" s="592"/>
      <c r="V8" s="593"/>
    </row>
    <row r="9" spans="1:22" customFormat="1" x14ac:dyDescent="0.2">
      <c r="A9" s="595"/>
      <c r="B9" s="598"/>
      <c r="C9" s="598" t="s">
        <v>118</v>
      </c>
      <c r="D9" s="598" t="s">
        <v>134</v>
      </c>
      <c r="E9" s="602" t="s">
        <v>120</v>
      </c>
      <c r="F9" s="602"/>
      <c r="G9" s="602"/>
      <c r="H9" s="602"/>
      <c r="I9" s="602"/>
      <c r="J9" s="602"/>
      <c r="K9" s="587" t="s">
        <v>121</v>
      </c>
      <c r="L9" s="600"/>
      <c r="M9" s="598" t="s">
        <v>118</v>
      </c>
      <c r="N9" s="598" t="s">
        <v>119</v>
      </c>
      <c r="O9" s="602" t="s">
        <v>120</v>
      </c>
      <c r="P9" s="602"/>
      <c r="Q9" s="602"/>
      <c r="R9" s="602"/>
      <c r="S9" s="602"/>
      <c r="T9" s="602"/>
      <c r="U9" s="587" t="s">
        <v>121</v>
      </c>
      <c r="V9" s="588"/>
    </row>
    <row r="10" spans="1:22" customFormat="1" x14ac:dyDescent="0.2">
      <c r="A10" s="595"/>
      <c r="B10" s="598"/>
      <c r="C10" s="598"/>
      <c r="D10" s="598"/>
      <c r="E10" s="598" t="s">
        <v>122</v>
      </c>
      <c r="F10" s="602" t="s">
        <v>123</v>
      </c>
      <c r="G10" s="602"/>
      <c r="H10" s="602"/>
      <c r="I10" s="602"/>
      <c r="J10" s="602"/>
      <c r="K10" s="589"/>
      <c r="L10" s="601"/>
      <c r="M10" s="598"/>
      <c r="N10" s="598"/>
      <c r="O10" s="598" t="s">
        <v>122</v>
      </c>
      <c r="P10" s="602" t="s">
        <v>123</v>
      </c>
      <c r="Q10" s="602"/>
      <c r="R10" s="602"/>
      <c r="S10" s="602"/>
      <c r="T10" s="602"/>
      <c r="U10" s="589"/>
      <c r="V10" s="590"/>
    </row>
    <row r="11" spans="1:22" customFormat="1" ht="13.5" thickBot="1" x14ac:dyDescent="0.25">
      <c r="A11" s="596"/>
      <c r="B11" s="599"/>
      <c r="C11" s="599"/>
      <c r="D11" s="599"/>
      <c r="E11" s="599"/>
      <c r="F11" s="224" t="s">
        <v>124</v>
      </c>
      <c r="G11" s="219" t="s">
        <v>125</v>
      </c>
      <c r="H11" s="219" t="s">
        <v>126</v>
      </c>
      <c r="I11" s="219" t="s">
        <v>127</v>
      </c>
      <c r="J11" s="219" t="s">
        <v>281</v>
      </c>
      <c r="K11" s="224" t="s">
        <v>128</v>
      </c>
      <c r="L11" s="224" t="s">
        <v>129</v>
      </c>
      <c r="M11" s="599"/>
      <c r="N11" s="599"/>
      <c r="O11" s="599"/>
      <c r="P11" s="224" t="s">
        <v>124</v>
      </c>
      <c r="Q11" s="219" t="s">
        <v>125</v>
      </c>
      <c r="R11" s="219" t="s">
        <v>126</v>
      </c>
      <c r="S11" s="219" t="s">
        <v>127</v>
      </c>
      <c r="T11" s="219" t="s">
        <v>281</v>
      </c>
      <c r="U11" s="224" t="s">
        <v>128</v>
      </c>
      <c r="V11" s="225" t="s">
        <v>129</v>
      </c>
    </row>
    <row r="12" spans="1:22" s="212" customFormat="1" x14ac:dyDescent="0.2">
      <c r="A12" s="213"/>
      <c r="B12" s="214"/>
      <c r="C12" s="214"/>
      <c r="D12" s="214"/>
      <c r="E12" s="214"/>
      <c r="F12" s="214"/>
      <c r="G12" s="214"/>
      <c r="H12" s="214"/>
      <c r="I12" s="214"/>
      <c r="J12" s="214"/>
      <c r="K12" s="215"/>
      <c r="L12" s="215"/>
      <c r="M12" s="214"/>
      <c r="N12" s="214"/>
      <c r="O12" s="214"/>
      <c r="P12" s="214"/>
      <c r="Q12" s="214"/>
      <c r="R12" s="214"/>
      <c r="S12" s="214"/>
      <c r="T12" s="214"/>
      <c r="U12" s="215" t="s">
        <v>130</v>
      </c>
      <c r="V12" s="216" t="s">
        <v>130</v>
      </c>
    </row>
    <row r="13" spans="1:22" s="212" customFormat="1" x14ac:dyDescent="0.2">
      <c r="A13" s="226"/>
      <c r="B13" s="214"/>
      <c r="C13" s="214"/>
      <c r="D13" s="214"/>
      <c r="E13" s="214"/>
      <c r="F13" s="214"/>
      <c r="G13" s="214"/>
      <c r="H13" s="214"/>
      <c r="I13" s="214"/>
      <c r="J13" s="214"/>
      <c r="K13" s="215"/>
      <c r="L13" s="215"/>
      <c r="M13" s="214"/>
      <c r="N13" s="214"/>
      <c r="O13" s="214"/>
      <c r="P13" s="214"/>
      <c r="Q13" s="214"/>
      <c r="R13" s="214"/>
      <c r="S13" s="214"/>
      <c r="T13" s="214"/>
      <c r="U13" s="215" t="s">
        <v>130</v>
      </c>
      <c r="V13" s="216" t="s">
        <v>130</v>
      </c>
    </row>
    <row r="14" spans="1:22" s="212" customFormat="1" x14ac:dyDescent="0.2">
      <c r="A14" s="213"/>
      <c r="B14" s="214"/>
      <c r="C14" s="214"/>
      <c r="D14" s="214"/>
      <c r="E14" s="214"/>
      <c r="F14" s="214"/>
      <c r="G14" s="214"/>
      <c r="H14" s="214"/>
      <c r="I14" s="214"/>
      <c r="J14" s="214"/>
      <c r="K14" s="215"/>
      <c r="L14" s="215"/>
      <c r="M14" s="214"/>
      <c r="N14" s="214"/>
      <c r="O14" s="214"/>
      <c r="P14" s="214"/>
      <c r="Q14" s="214"/>
      <c r="R14" s="214"/>
      <c r="S14" s="214"/>
      <c r="T14" s="214"/>
      <c r="U14" s="215" t="s">
        <v>130</v>
      </c>
      <c r="V14" s="216" t="s">
        <v>130</v>
      </c>
    </row>
    <row r="15" spans="1:22" s="212" customFormat="1" ht="13.5" x14ac:dyDescent="0.25">
      <c r="A15" s="227"/>
      <c r="B15" s="228"/>
      <c r="C15" s="228"/>
      <c r="D15" s="228"/>
      <c r="E15" s="228"/>
      <c r="F15" s="228"/>
      <c r="G15" s="228"/>
      <c r="H15" s="228"/>
      <c r="I15" s="228"/>
      <c r="J15" s="228"/>
      <c r="K15" s="228"/>
      <c r="L15" s="228"/>
      <c r="M15" s="228"/>
      <c r="N15" s="228"/>
      <c r="O15" s="228"/>
      <c r="P15" s="228"/>
      <c r="Q15" s="228"/>
      <c r="R15" s="228"/>
      <c r="S15" s="228"/>
      <c r="T15" s="228"/>
      <c r="U15" s="228" t="s">
        <v>130</v>
      </c>
      <c r="V15" s="229" t="s">
        <v>130</v>
      </c>
    </row>
    <row r="16" spans="1:22" s="212" customFormat="1" ht="13.5" thickBot="1" x14ac:dyDescent="0.25">
      <c r="A16" s="218"/>
      <c r="B16" s="219"/>
      <c r="C16" s="219" t="s">
        <v>22</v>
      </c>
      <c r="D16" s="219"/>
      <c r="E16" s="219"/>
      <c r="F16" s="219"/>
      <c r="G16" s="219"/>
      <c r="H16" s="219"/>
      <c r="I16" s="219"/>
      <c r="J16" s="219"/>
      <c r="K16" s="220"/>
      <c r="L16" s="220"/>
      <c r="M16" s="220"/>
      <c r="N16" s="219"/>
      <c r="O16" s="219"/>
      <c r="P16" s="219"/>
      <c r="Q16" s="219"/>
      <c r="R16" s="219"/>
      <c r="S16" s="219"/>
      <c r="T16" s="219"/>
      <c r="U16" s="220"/>
      <c r="V16" s="221"/>
    </row>
    <row r="17" spans="1:21" s="212" customFormat="1" x14ac:dyDescent="0.2">
      <c r="A17" s="222"/>
      <c r="K17" s="222"/>
      <c r="L17" s="222"/>
      <c r="R17" s="222"/>
      <c r="S17" s="222"/>
      <c r="T17" s="222"/>
      <c r="U17" s="217"/>
    </row>
    <row r="18" spans="1:21" x14ac:dyDescent="0.2">
      <c r="U18" s="217"/>
    </row>
    <row r="19" spans="1:21" x14ac:dyDescent="0.2">
      <c r="U19" s="217"/>
    </row>
    <row r="20" spans="1:21" x14ac:dyDescent="0.2">
      <c r="P20" s="211" t="s">
        <v>22</v>
      </c>
      <c r="U20" s="217"/>
    </row>
  </sheetData>
  <mergeCells count="21">
    <mergeCell ref="A1:V1"/>
    <mergeCell ref="A2:V2"/>
    <mergeCell ref="A4:V4"/>
    <mergeCell ref="A5:V5"/>
    <mergeCell ref="D9:D11"/>
    <mergeCell ref="A6:V6"/>
    <mergeCell ref="O9:T9"/>
    <mergeCell ref="E10:E11"/>
    <mergeCell ref="C8:L8"/>
    <mergeCell ref="N9:N11"/>
    <mergeCell ref="A8:A11"/>
    <mergeCell ref="K9:L10"/>
    <mergeCell ref="M8:V8"/>
    <mergeCell ref="F10:J10"/>
    <mergeCell ref="O10:O11"/>
    <mergeCell ref="M9:M11"/>
    <mergeCell ref="P10:T10"/>
    <mergeCell ref="E9:J9"/>
    <mergeCell ref="C9:C11"/>
    <mergeCell ref="U9:V10"/>
    <mergeCell ref="B8:B11"/>
  </mergeCells>
  <phoneticPr fontId="0" type="noConversion"/>
  <printOptions horizontalCentered="1"/>
  <pageMargins left="0.39370078740157483" right="0.39370078740157483" top="0.39370078740157483" bottom="0.51181102362204722" header="0.23622047244094491" footer="0.19685039370078741"/>
  <pageSetup paperSize="9" orientation="landscape" verticalDpi="300" r:id="rId1"/>
  <headerFooter alignWithMargins="0">
    <oddHeader>&amp;L&amp;"Times New Roman CYR,обычный"&amp;8УАП и ОУП МГУ  НИВЦ МГУ  АИС "Учебный план"  &amp;R&amp;"Times New Roman CYR,обычный"&amp;8&amp;D</oddHeader>
    <oddFooter>&amp;R&amp;"Times New Roman CYR,обычный"&amp;8&amp;P/&amp;N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2:F19"/>
  <sheetViews>
    <sheetView showGridLines="0" zoomScaleNormal="100" zoomScaleSheetLayoutView="100" workbookViewId="0"/>
  </sheetViews>
  <sheetFormatPr defaultRowHeight="12.75" x14ac:dyDescent="0.2"/>
  <cols>
    <col min="1" max="1" width="4.85546875" style="211" customWidth="1"/>
    <col min="2" max="2" width="49.85546875" style="211" customWidth="1"/>
    <col min="3" max="3" width="10.5703125" style="211" customWidth="1"/>
    <col min="4" max="4" width="7.140625" style="211" customWidth="1"/>
    <col min="5" max="5" width="7.42578125" style="211" customWidth="1"/>
    <col min="6" max="6" width="15.42578125" style="211" customWidth="1"/>
    <col min="7" max="16384" width="9.140625" style="211"/>
  </cols>
  <sheetData>
    <row r="2" spans="1:6" x14ac:dyDescent="0.2">
      <c r="A2" s="605" t="s">
        <v>115</v>
      </c>
      <c r="B2" s="606"/>
      <c r="C2" s="606"/>
      <c r="D2" s="606"/>
      <c r="E2" s="606"/>
      <c r="F2" s="606"/>
    </row>
    <row r="3" spans="1:6" x14ac:dyDescent="0.2">
      <c r="A3" s="605"/>
      <c r="B3" s="606"/>
      <c r="C3" s="606"/>
      <c r="D3" s="606"/>
      <c r="E3" s="606"/>
      <c r="F3" s="606"/>
    </row>
    <row r="4" spans="1:6" ht="19.5" customHeight="1" x14ac:dyDescent="0.2">
      <c r="A4" s="233"/>
      <c r="C4" s="223"/>
      <c r="D4" s="235" t="s">
        <v>143</v>
      </c>
      <c r="E4" s="223"/>
      <c r="F4" s="223"/>
    </row>
    <row r="5" spans="1:6" x14ac:dyDescent="0.2">
      <c r="A5" s="603"/>
      <c r="B5" s="604"/>
      <c r="C5" s="604"/>
      <c r="D5" s="604"/>
      <c r="E5" s="604"/>
      <c r="F5" s="604"/>
    </row>
    <row r="6" spans="1:6" x14ac:dyDescent="0.2">
      <c r="A6" s="603"/>
      <c r="B6" s="604"/>
      <c r="C6" s="604"/>
      <c r="D6" s="604"/>
      <c r="E6" s="604"/>
      <c r="F6" s="604"/>
    </row>
    <row r="7" spans="1:6" x14ac:dyDescent="0.2">
      <c r="A7" s="603"/>
      <c r="B7" s="604"/>
      <c r="C7" s="604"/>
      <c r="D7" s="604"/>
      <c r="E7" s="604"/>
      <c r="F7" s="604"/>
    </row>
    <row r="8" spans="1:6" x14ac:dyDescent="0.2">
      <c r="A8" s="233"/>
      <c r="C8" s="223"/>
      <c r="D8" s="223"/>
      <c r="E8" s="223"/>
      <c r="F8" s="223"/>
    </row>
    <row r="9" spans="1:6" x14ac:dyDescent="0.2">
      <c r="A9" s="605" t="s">
        <v>142</v>
      </c>
      <c r="B9" s="606"/>
      <c r="C9" s="606"/>
      <c r="D9" s="606"/>
      <c r="E9" s="606"/>
      <c r="F9" s="606"/>
    </row>
    <row r="10" spans="1:6" x14ac:dyDescent="0.2">
      <c r="A10" s="591"/>
      <c r="B10" s="608"/>
      <c r="C10" s="608"/>
      <c r="D10" s="608"/>
      <c r="E10" s="608"/>
      <c r="F10" s="608"/>
    </row>
    <row r="11" spans="1:6" x14ac:dyDescent="0.2">
      <c r="A11" s="591"/>
      <c r="B11" s="608"/>
      <c r="C11" s="608"/>
      <c r="D11" s="608"/>
      <c r="E11" s="608"/>
      <c r="F11" s="608"/>
    </row>
    <row r="12" spans="1:6" ht="13.5" thickBot="1" x14ac:dyDescent="0.25">
      <c r="A12" s="212"/>
      <c r="B12" s="212"/>
      <c r="C12" s="212"/>
      <c r="D12" s="212"/>
      <c r="E12" s="212"/>
      <c r="F12" s="212"/>
    </row>
    <row r="13" spans="1:6" customFormat="1" ht="30.75" customHeight="1" x14ac:dyDescent="0.2">
      <c r="A13" s="237" t="s">
        <v>137</v>
      </c>
      <c r="B13" s="238" t="s">
        <v>138</v>
      </c>
      <c r="C13" s="237" t="s">
        <v>141</v>
      </c>
      <c r="D13" s="607" t="s">
        <v>139</v>
      </c>
      <c r="E13" s="523"/>
      <c r="F13" s="238" t="s">
        <v>140</v>
      </c>
    </row>
    <row r="14" spans="1:6" s="212" customFormat="1" x14ac:dyDescent="0.2">
      <c r="A14" s="214"/>
      <c r="B14" s="215"/>
      <c r="C14" s="214"/>
      <c r="D14" s="214"/>
      <c r="E14" s="214"/>
      <c r="F14" s="214"/>
    </row>
    <row r="15" spans="1:6" s="212" customFormat="1" x14ac:dyDescent="0.2">
      <c r="A15" s="214"/>
      <c r="B15" s="234"/>
      <c r="C15" s="214"/>
      <c r="D15" s="214"/>
      <c r="E15" s="214"/>
      <c r="F15" s="214"/>
    </row>
    <row r="16" spans="1:6" s="212" customFormat="1" x14ac:dyDescent="0.2">
      <c r="A16" s="214"/>
      <c r="B16" s="215"/>
      <c r="C16" s="214"/>
      <c r="D16" s="214"/>
      <c r="E16" s="214"/>
      <c r="F16" s="214"/>
    </row>
    <row r="17" spans="1:6" s="212" customFormat="1" ht="13.5" x14ac:dyDescent="0.25">
      <c r="A17" s="228"/>
      <c r="B17" s="236"/>
      <c r="C17" s="228"/>
      <c r="D17" s="228"/>
      <c r="E17" s="228"/>
      <c r="F17" s="228"/>
    </row>
    <row r="18" spans="1:6" s="212" customFormat="1" ht="13.5" thickBot="1" x14ac:dyDescent="0.25">
      <c r="A18" s="219"/>
      <c r="B18" s="220"/>
      <c r="C18" s="219" t="s">
        <v>22</v>
      </c>
      <c r="D18" s="219"/>
      <c r="E18" s="219"/>
      <c r="F18" s="219"/>
    </row>
    <row r="19" spans="1:6" s="212" customFormat="1" x14ac:dyDescent="0.2">
      <c r="B19" s="222"/>
    </row>
  </sheetData>
  <mergeCells count="9">
    <mergeCell ref="A7:F7"/>
    <mergeCell ref="A2:F2"/>
    <mergeCell ref="D13:E13"/>
    <mergeCell ref="A3:F3"/>
    <mergeCell ref="A9:F9"/>
    <mergeCell ref="A10:F10"/>
    <mergeCell ref="A11:F11"/>
    <mergeCell ref="A5:F5"/>
    <mergeCell ref="A6:F6"/>
  </mergeCells>
  <phoneticPr fontId="0" type="noConversion"/>
  <printOptions horizontalCentered="1"/>
  <pageMargins left="0.39370078740157483" right="0.39370078740157483" top="0.39370078740157483" bottom="0.51181102362204722" header="0.23622047244094491" footer="0.19685039370078741"/>
  <pageSetup paperSize="9" orientation="portrait" verticalDpi="300" r:id="rId1"/>
  <headerFooter alignWithMargins="0">
    <oddHeader>&amp;L&amp;"Times New Roman,обычный"&amp;8УАП и ОУП МГУ  НИВЦ МГУ  АИС "Учебный план"  &amp;R&amp;"Times New Roman,обычный"&amp;8&amp;D</oddHeader>
    <oddFooter>&amp;R&amp;"Times New Roman,обычный"&amp;8&amp;P/&amp;N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29</vt:i4>
      </vt:variant>
      <vt:variant>
        <vt:lpstr>Именованные диапазоны</vt:lpstr>
      </vt:variant>
      <vt:variant>
        <vt:i4>40</vt:i4>
      </vt:variant>
    </vt:vector>
  </HeadingPairs>
  <TitlesOfParts>
    <vt:vector size="69" baseType="lpstr">
      <vt:lpstr>StructMSU</vt:lpstr>
      <vt:lpstr>Managers</vt:lpstr>
      <vt:lpstr>EPlan</vt:lpstr>
      <vt:lpstr>EPlanE</vt:lpstr>
      <vt:lpstr>EPlanC</vt:lpstr>
      <vt:lpstr>EPlanCE</vt:lpstr>
      <vt:lpstr>WPlan_Old</vt:lpstr>
      <vt:lpstr>WPlan</vt:lpstr>
      <vt:lpstr>ETList</vt:lpstr>
      <vt:lpstr>SKF</vt:lpstr>
      <vt:lpstr>SKAF</vt:lpstr>
      <vt:lpstr>SKA</vt:lpstr>
      <vt:lpstr>MFK</vt:lpstr>
      <vt:lpstr>PrSubject</vt:lpstr>
      <vt:lpstr>PRSPECS</vt:lpstr>
      <vt:lpstr>Statent</vt:lpstr>
      <vt:lpstr>PlanStand</vt:lpstr>
      <vt:lpstr>PRSPSUB</vt:lpstr>
      <vt:lpstr>ZAJA</vt:lpstr>
      <vt:lpstr>PrQ</vt:lpstr>
      <vt:lpstr>QARG</vt:lpstr>
      <vt:lpstr>FINPL</vt:lpstr>
      <vt:lpstr>ANPL</vt:lpstr>
      <vt:lpstr>ISPSUB</vt:lpstr>
      <vt:lpstr>OBST</vt:lpstr>
      <vt:lpstr>BSEP</vt:lpstr>
      <vt:lpstr>SpiskiPrint</vt:lpstr>
      <vt:lpstr>PedN</vt:lpstr>
      <vt:lpstr>OBSTE</vt:lpstr>
      <vt:lpstr>EPlanE!EP</vt:lpstr>
      <vt:lpstr>EP</vt:lpstr>
      <vt:lpstr>EPlanCE!KCU</vt:lpstr>
      <vt:lpstr>KCU</vt:lpstr>
      <vt:lpstr>EPlanCE!MPNE</vt:lpstr>
      <vt:lpstr>MPNE</vt:lpstr>
      <vt:lpstr>EPlanC!MSTotal</vt:lpstr>
      <vt:lpstr>EPlanCE!MSTotal</vt:lpstr>
      <vt:lpstr>EPlanE!MSTotal</vt:lpstr>
      <vt:lpstr>MSTotal</vt:lpstr>
      <vt:lpstr>EPlanC!TExam</vt:lpstr>
      <vt:lpstr>EPlanCE!TExam</vt:lpstr>
      <vt:lpstr>EPlanE!TExam</vt:lpstr>
      <vt:lpstr>TExam</vt:lpstr>
      <vt:lpstr>ANPL!Заголовки_для_печати</vt:lpstr>
      <vt:lpstr>BSEP!Заголовки_для_печати</vt:lpstr>
      <vt:lpstr>EPlan!Заголовки_для_печати</vt:lpstr>
      <vt:lpstr>EPlanC!Заголовки_для_печати</vt:lpstr>
      <vt:lpstr>EPlanCE!Заголовки_для_печати</vt:lpstr>
      <vt:lpstr>EPlanE!Заголовки_для_печати</vt:lpstr>
      <vt:lpstr>ETList!Заголовки_для_печати</vt:lpstr>
      <vt:lpstr>FINPL!Заголовки_для_печати</vt:lpstr>
      <vt:lpstr>ISPSUB!Заголовки_для_печати</vt:lpstr>
      <vt:lpstr>Managers!Заголовки_для_печати</vt:lpstr>
      <vt:lpstr>PedN!Заголовки_для_печати</vt:lpstr>
      <vt:lpstr>PrQ!Заголовки_для_печати</vt:lpstr>
      <vt:lpstr>PRSPECS!Заголовки_для_печати</vt:lpstr>
      <vt:lpstr>PRSPSUB!Заголовки_для_печати</vt:lpstr>
      <vt:lpstr>PrSubject!Заголовки_для_печати</vt:lpstr>
      <vt:lpstr>QARG!Заголовки_для_печати</vt:lpstr>
      <vt:lpstr>SKA!Заголовки_для_печати</vt:lpstr>
      <vt:lpstr>SKF!Заголовки_для_печати</vt:lpstr>
      <vt:lpstr>StructMSU!Заголовки_для_печати</vt:lpstr>
      <vt:lpstr>WPlan!Заголовки_для_печати</vt:lpstr>
      <vt:lpstr>WPlan_Old!Заголовки_для_печати</vt:lpstr>
      <vt:lpstr>ZAJA!Заголовки_для_печати</vt:lpstr>
      <vt:lpstr>EPlan!Область_печати</vt:lpstr>
      <vt:lpstr>EPlanE!Область_печати</vt:lpstr>
      <vt:lpstr>ISPSUB!Область_печати</vt:lpstr>
      <vt:lpstr>PRSPECS!Область_печати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m.v.polyakova</dc:creator>
  <cp:lastModifiedBy>m_polyakova</cp:lastModifiedBy>
  <cp:lastPrinted>2018-12-25T09:12:09Z</cp:lastPrinted>
  <dcterms:created xsi:type="dcterms:W3CDTF">2004-10-10T04:30:14Z</dcterms:created>
  <dcterms:modified xsi:type="dcterms:W3CDTF">2018-12-25T09:14:03Z</dcterms:modified>
</cp:coreProperties>
</file>